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2.01\fr\oct\editions\"/>
    </mc:Choice>
  </mc:AlternateContent>
  <bookViews>
    <workbookView xWindow="0" yWindow="0" windowWidth="25200" windowHeight="11985"/>
  </bookViews>
  <sheets>
    <sheet name="Balance" sheetId="3" r:id="rId1"/>
    <sheet name="Donnees" sheetId="2" r:id="rId2"/>
  </sheets>
  <definedNames>
    <definedName name="_xlnm.Print_Area" localSheetId="0">Balance!$B$1:$I$31</definedName>
  </definedName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I2" i="2" l="1"/>
  <c r="G2" i="2"/>
  <c r="E2" i="2"/>
  <c r="F1" i="2"/>
  <c r="I1" i="3" l="1"/>
  <c r="E2" i="3" l="1"/>
  <c r="C2" i="2" l="1"/>
  <c r="B2" i="2" l="1"/>
  <c r="D4" i="3" s="1"/>
  <c r="D1" i="2"/>
  <c r="B1" i="2"/>
</calcChain>
</file>

<file path=xl/sharedStrings.xml><?xml version="1.0" encoding="utf-8"?>
<sst xmlns="http://schemas.openxmlformats.org/spreadsheetml/2006/main" count="281" uniqueCount="112">
  <si>
    <t>Job :</t>
  </si>
  <si>
    <t>Utilisateur :</t>
  </si>
  <si>
    <t>Date :</t>
  </si>
  <si>
    <t>Etablissement :</t>
  </si>
  <si>
    <t>Date de début d'exercice :</t>
  </si>
  <si>
    <t>Date de fin d'exercice :</t>
  </si>
  <si>
    <t>Compte</t>
  </si>
  <si>
    <t>Intitulé réduit</t>
  </si>
  <si>
    <t>Type</t>
  </si>
  <si>
    <t>Montant débit antérieur</t>
  </si>
  <si>
    <t>Montant crédit antérieur</t>
  </si>
  <si>
    <t>Montant débit</t>
  </si>
  <si>
    <t>Montant crédit</t>
  </si>
  <si>
    <t>Solde débit</t>
  </si>
  <si>
    <t>Solde crédit</t>
  </si>
  <si>
    <t>Classe de compte</t>
  </si>
  <si>
    <t>Sous-classe de compte</t>
  </si>
  <si>
    <t>Sous-sous-classe de compte</t>
  </si>
  <si>
    <t>Etablissement</t>
  </si>
  <si>
    <t>Libellé rupture 1</t>
  </si>
  <si>
    <t>Rupture et libellé 1</t>
  </si>
  <si>
    <t>Rupture 2</t>
  </si>
  <si>
    <t>Libellé rupture 2</t>
  </si>
  <si>
    <t>Rupture et libellé 2</t>
  </si>
  <si>
    <t>Rupture 3</t>
  </si>
  <si>
    <t>Libellé rupture 3</t>
  </si>
  <si>
    <t>Rupture et libellé 3</t>
  </si>
  <si>
    <t>Rupture 4</t>
  </si>
  <si>
    <t>Libellé rupture 4</t>
  </si>
  <si>
    <t>Rupture et libellé 4</t>
  </si>
  <si>
    <t>Rupture 1</t>
  </si>
  <si>
    <t>Début d'exercice</t>
  </si>
  <si>
    <t>Fin d'exercice</t>
  </si>
  <si>
    <t>Job</t>
  </si>
  <si>
    <t>Utilisateur</t>
  </si>
  <si>
    <t>Date</t>
  </si>
  <si>
    <t>Cumuls antérieurs</t>
  </si>
  <si>
    <t>Débit</t>
  </si>
  <si>
    <t>Crédit</t>
  </si>
  <si>
    <t>Période</t>
  </si>
  <si>
    <t>Soldes</t>
  </si>
  <si>
    <t>Étiquettes de lignes</t>
  </si>
  <si>
    <t>Total général</t>
  </si>
  <si>
    <t>Somme des montants débit antérieur</t>
  </si>
  <si>
    <t>Somme des montants crédit antérieur</t>
  </si>
  <si>
    <t>Somme des montants débit</t>
  </si>
  <si>
    <t>Somme des montants crédit</t>
  </si>
  <si>
    <t>Somme des soldes débit</t>
  </si>
  <si>
    <t>Somme des soldes crédit</t>
  </si>
  <si>
    <t>Compte et intitulé réduit</t>
  </si>
  <si>
    <t>Tiers</t>
  </si>
  <si>
    <t>Nom réduit</t>
  </si>
  <si>
    <t>Période de début</t>
  </si>
  <si>
    <t>Période de fin</t>
  </si>
  <si>
    <t>Période de début :</t>
  </si>
  <si>
    <t>Période de fin :</t>
  </si>
  <si>
    <t>411100</t>
  </si>
  <si>
    <t>Clients - Ventes</t>
  </si>
  <si>
    <t>411100 - Clients - Ventes</t>
  </si>
  <si>
    <t>CL0001</t>
  </si>
  <si>
    <t>Agence GRANET</t>
  </si>
  <si>
    <t>4</t>
  </si>
  <si>
    <t>41</t>
  </si>
  <si>
    <t>411</t>
  </si>
  <si>
    <t>IND</t>
  </si>
  <si>
    <t>I</t>
  </si>
  <si>
    <t>Industrie</t>
  </si>
  <si>
    <t>I - Industrie</t>
  </si>
  <si>
    <t>CL0001 - Agence GRANET</t>
  </si>
  <si>
    <t>-</t>
  </si>
  <si>
    <t>Qualiac</t>
  </si>
  <si>
    <t>PR</t>
  </si>
  <si>
    <t>411000</t>
  </si>
  <si>
    <t>Client C intra</t>
  </si>
  <si>
    <t>411000 - Client C intra</t>
  </si>
  <si>
    <t>CL0005</t>
  </si>
  <si>
    <t>Agence PERRON</t>
  </si>
  <si>
    <t>CL0005 - Agence PERRON</t>
  </si>
  <si>
    <t>CL0007</t>
  </si>
  <si>
    <t>Agence DUPUIS</t>
  </si>
  <si>
    <t>CL0007 - Agence DUPUIS</t>
  </si>
  <si>
    <t>411700</t>
  </si>
  <si>
    <t>Clients - Retenues</t>
  </si>
  <si>
    <t>411700 - Clients - Retenues</t>
  </si>
  <si>
    <t>CL0018</t>
  </si>
  <si>
    <t>Agence FIRMIN</t>
  </si>
  <si>
    <t>CL0018 - Agence FIRMIN</t>
  </si>
  <si>
    <t>CL0019</t>
  </si>
  <si>
    <t>Agence GRAND</t>
  </si>
  <si>
    <t>CL0019 - Agence GRAND</t>
  </si>
  <si>
    <t>CL0002</t>
  </si>
  <si>
    <t>Agence RONGIERS</t>
  </si>
  <si>
    <t>M</t>
  </si>
  <si>
    <t>Médecine</t>
  </si>
  <si>
    <t>M - Médecine</t>
  </si>
  <si>
    <t>CL0002 - Agence RONGIERS</t>
  </si>
  <si>
    <t>Clie:Vent bien/prest</t>
  </si>
  <si>
    <t>411200 - Clie:Vent bien/prest</t>
  </si>
  <si>
    <t>CL0003</t>
  </si>
  <si>
    <t>Agence MALAVAL</t>
  </si>
  <si>
    <t>CL0003 - Agence MALAVAL</t>
  </si>
  <si>
    <t>CL0004</t>
  </si>
  <si>
    <t>Agence CLEMENT</t>
  </si>
  <si>
    <t>CL0004 - Agence CLEMENT</t>
  </si>
  <si>
    <t>CL0020</t>
  </si>
  <si>
    <t>Agence KARL</t>
  </si>
  <si>
    <t>CL0020 - Agence KARL</t>
  </si>
  <si>
    <t>01/01/2014</t>
  </si>
  <si>
    <t>31/12/2014</t>
  </si>
  <si>
    <t>18/11/2015</t>
  </si>
  <si>
    <t>01/2014</t>
  </si>
  <si>
    <t>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</si>
</sst>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 indent="1"/>
    </xf>
    <xf numFmtId="0" fontId="0" fillId="0" borderId="0" xfId="0" applyAlignment="1">
      <alignment inden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20">
    <dxf>
      <alignment horizontal="right" indent="1" readingOrder="0"/>
    </dxf>
    <dxf>
      <alignment indent="1" readingOrder="0"/>
    </dxf>
    <dxf>
      <border>
        <top/>
      </border>
    </dxf>
    <dxf>
      <border>
        <top/>
      </border>
    </dxf>
    <dxf>
      <alignment indent="1" readingOrder="0"/>
    </dxf>
    <dxf>
      <alignment horizontal="right" indent="1" readingOrder="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 val="0"/>
        <i val="0"/>
        <color theme="1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color theme="0"/>
      </font>
      <fill>
        <patternFill>
          <bgColor theme="4" tint="0.39994506668294322"/>
        </patternFill>
      </fill>
      <border>
        <bottom/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4">
      <tableStyleElement type="wholeTable" dxfId="19"/>
      <tableStyleElement type="headerRow" dxfId="18"/>
      <tableStyleElement type="totalRow" dxfId="17"/>
      <tableStyleElement type="firstColumn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blank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00.615400925926" createdVersion="5" refreshedVersion="5" minRefreshableVersion="3" recordCount="12">
  <cacheSource type="worksheet">
    <worksheetSource ref="A3:AB999999" sheet="Donnees"/>
  </cacheSource>
  <cacheFields count="28">
    <cacheField name="Compte" numFmtId="0">
      <sharedItems containsBlank="1" containsMixedTypes="1" containsNumber="1" containsInteger="1" minValue="411200" maxValue="411200" count="5">
        <s v="411100"/>
        <s v="411000"/>
        <s v="411700"/>
        <n v="411200"/>
        <m/>
      </sharedItems>
    </cacheField>
    <cacheField name="Intitulé réduit" numFmtId="0">
      <sharedItems containsBlank="1"/>
    </cacheField>
    <cacheField name="Compte et intitulé réduit" numFmtId="0">
      <sharedItems containsBlank="1" count="6">
        <s v="411100 - Clients - Ventes"/>
        <s v="411000 - Client C intra"/>
        <s v="411700 - Clients - Retenues"/>
        <s v="411200 - Clie:Vent bien/prest"/>
        <m/>
        <s v="XXXXXX - xxxxxx" u="1"/>
      </sharedItems>
    </cacheField>
    <cacheField name="Tiers" numFmtId="0">
      <sharedItems containsBlank="1"/>
    </cacheField>
    <cacheField name="Nom réduit" numFmtId="0">
      <sharedItems containsBlank="1"/>
    </cacheField>
    <cacheField name="Type" numFmtId="0">
      <sharedItems containsNonDate="0" containsString="0" containsBlank="1"/>
    </cacheField>
    <cacheField name="Montant débit antérieur" numFmtId="4">
      <sharedItems containsString="0" containsBlank="1" containsNumber="1" minValue="0" maxValue="10808.18"/>
    </cacheField>
    <cacheField name="Montant crédit antérieur" numFmtId="4">
      <sharedItems containsString="0" containsBlank="1" containsNumber="1" minValue="0" maxValue="22192.85"/>
    </cacheField>
    <cacheField name="Montant débit" numFmtId="4">
      <sharedItems containsString="0" containsBlank="1" containsNumber="1" minValue="0" maxValue="122127.16"/>
    </cacheField>
    <cacheField name="Montant crédit" numFmtId="4">
      <sharedItems containsString="0" containsBlank="1" containsNumber="1" minValue="0" maxValue="19720.53"/>
    </cacheField>
    <cacheField name="Solde débit" numFmtId="4">
      <sharedItems containsString="0" containsBlank="1" containsNumber="1" minValue="0" maxValue="123087.18"/>
    </cacheField>
    <cacheField name="Solde crédit" numFmtId="4">
      <sharedItems containsString="0" containsBlank="1" containsNumber="1" containsInteger="1" minValue="0" maxValue="2500"/>
    </cacheField>
    <cacheField name="Classe de compte" numFmtId="0">
      <sharedItems containsBlank="1"/>
    </cacheField>
    <cacheField name="Sous-classe de compte" numFmtId="0">
      <sharedItems containsBlank="1"/>
    </cacheField>
    <cacheField name="Sous-sous-classe de compte" numFmtId="0">
      <sharedItems containsBlank="1"/>
    </cacheField>
    <cacheField name="Etablissement" numFmtId="0">
      <sharedItems containsBlank="1"/>
    </cacheField>
    <cacheField name="Rupture 1" numFmtId="0">
      <sharedItems containsBlank="1"/>
    </cacheField>
    <cacheField name="Libellé rupture 1" numFmtId="0">
      <sharedItems containsBlank="1"/>
    </cacheField>
    <cacheField name="Rupture et libellé 1" numFmtId="0">
      <sharedItems containsBlank="1" count="4">
        <s v="I - Industrie"/>
        <s v="M - Médecine"/>
        <m/>
        <s v="XXXXXX - xxxxxx" u="1"/>
      </sharedItems>
    </cacheField>
    <cacheField name="Rupture 2" numFmtId="0">
      <sharedItems containsBlank="1"/>
    </cacheField>
    <cacheField name="Libellé rupture 2" numFmtId="0">
      <sharedItems containsBlank="1"/>
    </cacheField>
    <cacheField name="Rupture et libellé 2" numFmtId="0">
      <sharedItems containsBlank="1" count="11">
        <s v="CL0001 - Agence GRANET"/>
        <s v="CL0005 - Agence PERRON"/>
        <s v="CL0007 - Agence DUPUIS"/>
        <s v="CL0018 - Agence FIRMIN"/>
        <s v="CL0019 - Agence GRAND"/>
        <s v="CL0002 - Agence RONGIERS"/>
        <s v="CL0003 - Agence MALAVAL"/>
        <s v="CL0004 - Agence CLEMENT"/>
        <s v="CL0020 - Agence KARL"/>
        <m/>
        <s v="XXXXXX - xxxxxx" u="1"/>
      </sharedItems>
    </cacheField>
    <cacheField name="Rupture 3" numFmtId="0">
      <sharedItems containsNonDate="0" containsString="0" containsBlank="1"/>
    </cacheField>
    <cacheField name="Libellé rupture 3" numFmtId="0">
      <sharedItems containsNonDate="0" containsString="0" containsBlank="1"/>
    </cacheField>
    <cacheField name="Rupture et libellé 3" numFmtId="0">
      <sharedItems containsBlank="1"/>
    </cacheField>
    <cacheField name="Rupture 4" numFmtId="0">
      <sharedItems containsNonDate="0" containsString="0" containsBlank="1"/>
    </cacheField>
    <cacheField name="Libellé rupture 4" numFmtId="0">
      <sharedItems containsNonDate="0" containsString="0" containsBlank="1"/>
    </cacheField>
    <cacheField name="Rupture et libellé 4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Clients - Ventes"/>
    <x v="0"/>
    <s v="CL0001"/>
    <s v="Agence GRANET"/>
    <m/>
    <n v="0"/>
    <n v="22192.85"/>
    <n v="67330.69"/>
    <n v="19720.53"/>
    <n v="25417.31"/>
    <n v="0"/>
    <s v="4"/>
    <s v="41"/>
    <s v="411"/>
    <s v="IND"/>
    <s v="I"/>
    <s v="Industrie"/>
    <x v="0"/>
    <s v="CL0001"/>
    <s v="Agence GRANET"/>
    <x v="0"/>
    <m/>
    <m/>
    <s v="-"/>
    <m/>
    <m/>
    <s v="-"/>
  </r>
  <r>
    <x v="1"/>
    <s v="Client C intra"/>
    <x v="1"/>
    <s v="CL0005"/>
    <s v="Agence PERRON"/>
    <m/>
    <n v="0"/>
    <n v="0"/>
    <n v="0"/>
    <n v="2000"/>
    <n v="0"/>
    <n v="2000"/>
    <s v="4"/>
    <s v="41"/>
    <s v="411"/>
    <s v="IND"/>
    <s v="I"/>
    <s v="Industrie"/>
    <x v="0"/>
    <s v="CL0005"/>
    <s v="Agence PERRON"/>
    <x v="1"/>
    <m/>
    <m/>
    <s v="-"/>
    <m/>
    <m/>
    <s v="-"/>
  </r>
  <r>
    <x v="0"/>
    <s v="Clients - Ventes"/>
    <x v="0"/>
    <s v="CL0005"/>
    <s v="Agence PERRON"/>
    <m/>
    <n v="960.02"/>
    <n v="0"/>
    <n v="122127.16"/>
    <n v="0"/>
    <n v="123087.18"/>
    <n v="0"/>
    <s v="4"/>
    <s v="41"/>
    <s v="411"/>
    <s v="IND"/>
    <s v="I"/>
    <s v="Industrie"/>
    <x v="0"/>
    <s v="CL0005"/>
    <s v="Agence PERRON"/>
    <x v="1"/>
    <m/>
    <m/>
    <s v="-"/>
    <m/>
    <m/>
    <s v="-"/>
  </r>
  <r>
    <x v="0"/>
    <s v="Clients - Ventes"/>
    <x v="0"/>
    <s v="CL0007"/>
    <s v="Agence DUPUIS"/>
    <m/>
    <n v="10808.18"/>
    <n v="0"/>
    <n v="0"/>
    <n v="0"/>
    <n v="10808.18"/>
    <n v="0"/>
    <s v="4"/>
    <s v="41"/>
    <s v="411"/>
    <s v="IND"/>
    <s v="I"/>
    <s v="Industrie"/>
    <x v="0"/>
    <s v="CL0007"/>
    <s v="Agence DUPUIS"/>
    <x v="2"/>
    <m/>
    <m/>
    <s v="-"/>
    <m/>
    <m/>
    <s v="-"/>
  </r>
  <r>
    <x v="2"/>
    <s v="Clients - Retenues"/>
    <x v="2"/>
    <s v="CL0018"/>
    <s v="Agence FIRMIN"/>
    <m/>
    <n v="0"/>
    <n v="0"/>
    <n v="48563.58"/>
    <n v="0"/>
    <n v="48563.58"/>
    <n v="0"/>
    <s v="4"/>
    <s v="41"/>
    <s v="411"/>
    <s v="IND"/>
    <s v="I"/>
    <s v="Industrie"/>
    <x v="0"/>
    <s v="CL0018"/>
    <s v="Agence FIRMIN"/>
    <x v="3"/>
    <m/>
    <m/>
    <s v="-"/>
    <m/>
    <m/>
    <s v="-"/>
  </r>
  <r>
    <x v="2"/>
    <s v="Clients - Retenues"/>
    <x v="2"/>
    <s v="CL0019"/>
    <s v="Agence GRAND"/>
    <m/>
    <n v="0"/>
    <n v="0"/>
    <n v="741.69"/>
    <n v="0"/>
    <n v="741.69"/>
    <n v="0"/>
    <s v="4"/>
    <s v="41"/>
    <s v="411"/>
    <s v="IND"/>
    <s v="I"/>
    <s v="Industrie"/>
    <x v="0"/>
    <s v="CL0019"/>
    <s v="Agence GRAND"/>
    <x v="4"/>
    <m/>
    <m/>
    <s v="-"/>
    <m/>
    <m/>
    <s v="-"/>
  </r>
  <r>
    <x v="0"/>
    <s v="Clients - Ventes"/>
    <x v="0"/>
    <s v="CL0002"/>
    <s v="Agence RONGIERS"/>
    <m/>
    <n v="7586.29"/>
    <n v="0"/>
    <n v="22029.52"/>
    <n v="1967"/>
    <n v="27648.81"/>
    <n v="0"/>
    <s v="4"/>
    <s v="41"/>
    <s v="411"/>
    <s v="IND"/>
    <s v="M"/>
    <s v="Médecine"/>
    <x v="1"/>
    <s v="CL0002"/>
    <s v="Agence RONGIERS"/>
    <x v="5"/>
    <m/>
    <m/>
    <s v="-"/>
    <m/>
    <m/>
    <s v="-"/>
  </r>
  <r>
    <x v="3"/>
    <s v="Clie:Vent bien/prest"/>
    <x v="3"/>
    <s v="CL0002"/>
    <s v="Agence RONGIERS"/>
    <m/>
    <n v="2502.0100000000002"/>
    <n v="0"/>
    <n v="0"/>
    <n v="0"/>
    <n v="2502.0100000000002"/>
    <n v="0"/>
    <s v="4"/>
    <s v="41"/>
    <s v="411"/>
    <s v="IND"/>
    <s v="M"/>
    <s v="Médecine"/>
    <x v="1"/>
    <s v="CL0002"/>
    <s v="Agence RONGIERS"/>
    <x v="5"/>
    <m/>
    <m/>
    <s v="-"/>
    <m/>
    <m/>
    <s v="-"/>
  </r>
  <r>
    <x v="0"/>
    <s v="Clients - Ventes"/>
    <x v="0"/>
    <s v="CL0003"/>
    <s v="Agence MALAVAL"/>
    <m/>
    <n v="1411.64"/>
    <n v="0"/>
    <n v="66563.58"/>
    <n v="3000"/>
    <n v="64975.22"/>
    <n v="0"/>
    <s v="4"/>
    <s v="41"/>
    <s v="411"/>
    <s v="IND"/>
    <s v="M"/>
    <s v="Médecine"/>
    <x v="1"/>
    <s v="CL0003"/>
    <s v="Agence MALAVAL"/>
    <x v="6"/>
    <m/>
    <m/>
    <s v="-"/>
    <m/>
    <m/>
    <s v="-"/>
  </r>
  <r>
    <x v="0"/>
    <s v="Clients - Ventes"/>
    <x v="0"/>
    <s v="CL0004"/>
    <s v="Agence CLEMENT"/>
    <m/>
    <n v="0"/>
    <n v="0"/>
    <n v="78563.58"/>
    <n v="956.8"/>
    <n v="77606.78"/>
    <n v="0"/>
    <s v="4"/>
    <s v="41"/>
    <s v="411"/>
    <s v="IND"/>
    <s v="M"/>
    <s v="Médecine"/>
    <x v="1"/>
    <s v="CL0004"/>
    <s v="Agence CLEMENT"/>
    <x v="7"/>
    <m/>
    <m/>
    <s v="-"/>
    <m/>
    <m/>
    <s v="-"/>
  </r>
  <r>
    <x v="0"/>
    <s v="Clients - Ventes"/>
    <x v="0"/>
    <s v="CL0020"/>
    <s v="Agence KARL"/>
    <m/>
    <n v="0"/>
    <n v="2500"/>
    <n v="0"/>
    <n v="0"/>
    <n v="0"/>
    <n v="2500"/>
    <s v="4"/>
    <s v="41"/>
    <s v="411"/>
    <s v="IND"/>
    <s v="M"/>
    <s v="Médecine"/>
    <x v="1"/>
    <s v="CL0020"/>
    <s v="Agence KARL"/>
    <x v="8"/>
    <m/>
    <m/>
    <s v="-"/>
    <m/>
    <m/>
    <s v="-"/>
  </r>
  <r>
    <x v="4"/>
    <m/>
    <x v="4"/>
    <m/>
    <m/>
    <m/>
    <m/>
    <m/>
    <m/>
    <m/>
    <m/>
    <m/>
    <m/>
    <m/>
    <m/>
    <m/>
    <m/>
    <m/>
    <x v="2"/>
    <m/>
    <m/>
    <x v="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" applyNumberFormats="0" applyBorderFormats="0" applyFontFormats="0" applyPatternFormats="0" applyAlignmentFormats="0" applyWidthHeightFormats="1" dataCaption="Valeurs" updatedVersion="5" minRefreshableVersion="3" itemPrintTitles="1" createdVersion="5" indent="0" outline="1" outlineData="1" multipleFieldFilters="0">
  <location ref="B8:I31" firstHeaderRow="0" firstDataRow="1" firstDataCol="2"/>
  <pivotFields count="28">
    <pivotField showAll="0">
      <items count="6">
        <item x="4"/>
        <item x="0"/>
        <item x="1"/>
        <item x="2"/>
        <item x="3"/>
        <item t="default"/>
      </items>
    </pivotField>
    <pivotField showAll="0"/>
    <pivotField axis="axisRow" showAll="0" sortType="ascending" defaultSubtotal="0">
      <items count="6">
        <item x="1"/>
        <item x="0"/>
        <item x="3"/>
        <item x="2"/>
        <item m="1" x="5"/>
        <item x="4"/>
      </items>
    </pivotField>
    <pivotField showAll="0" defaultSubtotal="0"/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5">
        <item x="0"/>
        <item x="1"/>
        <item m="1" x="3"/>
        <item x="2"/>
        <item t="default"/>
      </items>
    </pivotField>
    <pivotField showAll="0"/>
    <pivotField showAll="0"/>
    <pivotField axis="axisRow" compact="0" showAll="0" sortType="ascending">
      <items count="12">
        <item x="0"/>
        <item x="5"/>
        <item x="6"/>
        <item x="7"/>
        <item x="1"/>
        <item x="2"/>
        <item x="3"/>
        <item x="4"/>
        <item x="8"/>
        <item m="1" x="10"/>
        <item x="9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3">
    <field x="18"/>
    <field x="21"/>
    <field x="2"/>
  </rowFields>
  <rowItems count="23">
    <i>
      <x/>
    </i>
    <i r="1">
      <x/>
    </i>
    <i r="2">
      <x v="1"/>
    </i>
    <i r="1">
      <x v="4"/>
    </i>
    <i r="2">
      <x/>
    </i>
    <i r="2">
      <x v="1"/>
    </i>
    <i r="1">
      <x v="5"/>
    </i>
    <i r="2">
      <x v="1"/>
    </i>
    <i r="1">
      <x v="6"/>
    </i>
    <i r="2">
      <x v="3"/>
    </i>
    <i r="1">
      <x v="7"/>
    </i>
    <i r="2">
      <x v="3"/>
    </i>
    <i>
      <x v="1"/>
    </i>
    <i r="1">
      <x v="1"/>
    </i>
    <i r="2">
      <x v="1"/>
    </i>
    <i r="2">
      <x v="2"/>
    </i>
    <i r="1">
      <x v="2"/>
    </i>
    <i r="2">
      <x v="1"/>
    </i>
    <i r="1">
      <x v="3"/>
    </i>
    <i r="2">
      <x v="1"/>
    </i>
    <i r="1">
      <x v="8"/>
    </i>
    <i r="2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s montants débit antérieur" fld="6" baseField="22" baseItem="0" numFmtId="4"/>
    <dataField name="Somme des montants crédit antérieur" fld="7" baseField="22" baseItem="0" numFmtId="4"/>
    <dataField name="Somme des montants débit" fld="8" baseField="22" baseItem="0" numFmtId="4"/>
    <dataField name="Somme des montants crédit" fld="9" baseField="22" baseItem="0" numFmtId="4"/>
    <dataField name="Somme des soldes débit" fld="10" baseField="22" baseItem="0" numFmtId="4"/>
    <dataField name="Somme des soldes crédit" fld="11" baseField="22" baseItem="0" numFmtId="4"/>
  </dataFields>
  <formats count="3">
    <format dxfId="5">
      <pivotArea outline="0" collapsedLevelsAreSubtotals="1" fieldPosition="0"/>
    </format>
    <format dxfId="4">
      <pivotArea dataOnly="0" labelOnly="1" grandRow="1" outline="0" fieldPosition="0"/>
    </format>
    <format dxfId="3">
      <pivotArea field="0" type="button" dataOnly="0" labelOnly="1" outline="0"/>
    </format>
  </formats>
  <pivotTableStyleInfo name="EBLA" showRowHeaders="1" showColHeaders="1" showRowStripes="0" showColStripes="0" showLastColumn="1"/>
  <filters count="1">
    <filter fld="18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showGridLines="0" tabSelected="1" zoomScaleNormal="100" workbookViewId="0"/>
  </sheetViews>
  <sheetFormatPr baseColWidth="10" defaultRowHeight="15" x14ac:dyDescent="0.25"/>
  <cols>
    <col min="1" max="1" width="3.28515625" customWidth="1"/>
    <col min="2" max="2" width="10.7109375" customWidth="1"/>
    <col min="3" max="3" width="30.7109375" customWidth="1"/>
    <col min="4" max="9" width="20.7109375" customWidth="1"/>
  </cols>
  <sheetData>
    <row r="1" spans="2:9" x14ac:dyDescent="0.25">
      <c r="I1" s="13" t="str">
        <f>CONCATENATE("Edité au : ",Donnees!F1)</f>
        <v>Edité au : 18/11/2015</v>
      </c>
    </row>
    <row r="2" spans="2:9" x14ac:dyDescent="0.25">
      <c r="E2" s="16" t="str">
        <f>CONCATENATE("Balance des tiers du ",Donnees!I2," au ",Donnees!K2)</f>
        <v>Balance des tiers du 01/2014 au 05/2014</v>
      </c>
      <c r="F2" s="16"/>
    </row>
    <row r="4" spans="2:9" x14ac:dyDescent="0.25">
      <c r="C4" s="11" t="s">
        <v>3</v>
      </c>
      <c r="D4" s="10" t="str">
        <f>CONCATENATE(Donnees!B2," ",Donnees!C2)</f>
        <v>IND Qualiac</v>
      </c>
    </row>
    <row r="5" spans="2:9" ht="15.75" thickBot="1" x14ac:dyDescent="0.3"/>
    <row r="6" spans="2:9" ht="15.75" thickBot="1" x14ac:dyDescent="0.3">
      <c r="B6" s="17"/>
      <c r="C6" s="22" t="s">
        <v>6</v>
      </c>
      <c r="D6" s="21" t="s">
        <v>36</v>
      </c>
      <c r="E6" s="20"/>
      <c r="F6" s="19" t="s">
        <v>39</v>
      </c>
      <c r="G6" s="20"/>
      <c r="H6" s="19" t="s">
        <v>40</v>
      </c>
      <c r="I6" s="20"/>
    </row>
    <row r="7" spans="2:9" ht="15.75" thickBot="1" x14ac:dyDescent="0.3">
      <c r="B7" s="18"/>
      <c r="C7" s="23"/>
      <c r="D7" s="9" t="s">
        <v>37</v>
      </c>
      <c r="E7" s="8" t="s">
        <v>38</v>
      </c>
      <c r="F7" s="8" t="s">
        <v>37</v>
      </c>
      <c r="G7" s="8" t="s">
        <v>38</v>
      </c>
      <c r="H7" s="3" t="s">
        <v>37</v>
      </c>
      <c r="I7" s="8" t="s">
        <v>38</v>
      </c>
    </row>
    <row r="8" spans="2:9" hidden="1" x14ac:dyDescent="0.25">
      <c r="B8" s="4" t="s">
        <v>41</v>
      </c>
      <c r="C8" s="4" t="s">
        <v>49</v>
      </c>
      <c r="D8" t="s">
        <v>43</v>
      </c>
      <c r="E8" t="s">
        <v>44</v>
      </c>
      <c r="F8" t="s">
        <v>45</v>
      </c>
      <c r="G8" t="s">
        <v>46</v>
      </c>
      <c r="H8" t="s">
        <v>47</v>
      </c>
      <c r="I8" t="s">
        <v>48</v>
      </c>
    </row>
    <row r="9" spans="2:9" x14ac:dyDescent="0.25">
      <c r="B9" s="14" t="s">
        <v>67</v>
      </c>
      <c r="D9" s="6">
        <v>11768.2</v>
      </c>
      <c r="E9" s="6">
        <v>22192.85</v>
      </c>
      <c r="F9" s="6">
        <v>238763.12</v>
      </c>
      <c r="G9" s="6">
        <v>21720.53</v>
      </c>
      <c r="H9" s="6">
        <v>208617.94</v>
      </c>
      <c r="I9" s="6">
        <v>2000</v>
      </c>
    </row>
    <row r="10" spans="2:9" x14ac:dyDescent="0.25">
      <c r="B10" s="5" t="s">
        <v>68</v>
      </c>
      <c r="D10" s="6">
        <v>0</v>
      </c>
      <c r="E10" s="6">
        <v>22192.85</v>
      </c>
      <c r="F10" s="6">
        <v>67330.69</v>
      </c>
      <c r="G10" s="6">
        <v>19720.53</v>
      </c>
      <c r="H10" s="6">
        <v>25417.31</v>
      </c>
      <c r="I10" s="6">
        <v>0</v>
      </c>
    </row>
    <row r="11" spans="2:9" x14ac:dyDescent="0.25">
      <c r="C11" s="14" t="s">
        <v>58</v>
      </c>
      <c r="D11" s="6">
        <v>0</v>
      </c>
      <c r="E11" s="6">
        <v>22192.85</v>
      </c>
      <c r="F11" s="6">
        <v>67330.69</v>
      </c>
      <c r="G11" s="6">
        <v>19720.53</v>
      </c>
      <c r="H11" s="6">
        <v>25417.31</v>
      </c>
      <c r="I11" s="6">
        <v>0</v>
      </c>
    </row>
    <row r="12" spans="2:9" x14ac:dyDescent="0.25">
      <c r="B12" s="5" t="s">
        <v>77</v>
      </c>
      <c r="D12" s="6">
        <v>960.02</v>
      </c>
      <c r="E12" s="6">
        <v>0</v>
      </c>
      <c r="F12" s="6">
        <v>122127.16</v>
      </c>
      <c r="G12" s="6">
        <v>2000</v>
      </c>
      <c r="H12" s="6">
        <v>123087.18</v>
      </c>
      <c r="I12" s="6">
        <v>2000</v>
      </c>
    </row>
    <row r="13" spans="2:9" x14ac:dyDescent="0.25">
      <c r="C13" s="14" t="s">
        <v>74</v>
      </c>
      <c r="D13" s="6">
        <v>0</v>
      </c>
      <c r="E13" s="6">
        <v>0</v>
      </c>
      <c r="F13" s="6">
        <v>0</v>
      </c>
      <c r="G13" s="6">
        <v>2000</v>
      </c>
      <c r="H13" s="6">
        <v>0</v>
      </c>
      <c r="I13" s="6">
        <v>2000</v>
      </c>
    </row>
    <row r="14" spans="2:9" x14ac:dyDescent="0.25">
      <c r="C14" s="14" t="s">
        <v>58</v>
      </c>
      <c r="D14" s="6">
        <v>960.02</v>
      </c>
      <c r="E14" s="6">
        <v>0</v>
      </c>
      <c r="F14" s="6">
        <v>122127.16</v>
      </c>
      <c r="G14" s="6">
        <v>0</v>
      </c>
      <c r="H14" s="6">
        <v>123087.18</v>
      </c>
      <c r="I14" s="6">
        <v>0</v>
      </c>
    </row>
    <row r="15" spans="2:9" x14ac:dyDescent="0.25">
      <c r="B15" s="5" t="s">
        <v>80</v>
      </c>
      <c r="D15" s="6">
        <v>10808.18</v>
      </c>
      <c r="E15" s="6">
        <v>0</v>
      </c>
      <c r="F15" s="6">
        <v>0</v>
      </c>
      <c r="G15" s="6">
        <v>0</v>
      </c>
      <c r="H15" s="6">
        <v>10808.18</v>
      </c>
      <c r="I15" s="6">
        <v>0</v>
      </c>
    </row>
    <row r="16" spans="2:9" x14ac:dyDescent="0.25">
      <c r="C16" s="14" t="s">
        <v>58</v>
      </c>
      <c r="D16" s="6">
        <v>10808.18</v>
      </c>
      <c r="E16" s="6">
        <v>0</v>
      </c>
      <c r="F16" s="6">
        <v>0</v>
      </c>
      <c r="G16" s="6">
        <v>0</v>
      </c>
      <c r="H16" s="6">
        <v>10808.18</v>
      </c>
      <c r="I16" s="6">
        <v>0</v>
      </c>
    </row>
    <row r="17" spans="2:9" x14ac:dyDescent="0.25">
      <c r="B17" s="5" t="s">
        <v>86</v>
      </c>
      <c r="D17" s="6">
        <v>0</v>
      </c>
      <c r="E17" s="6">
        <v>0</v>
      </c>
      <c r="F17" s="6">
        <v>48563.58</v>
      </c>
      <c r="G17" s="6">
        <v>0</v>
      </c>
      <c r="H17" s="6">
        <v>48563.58</v>
      </c>
      <c r="I17" s="6">
        <v>0</v>
      </c>
    </row>
    <row r="18" spans="2:9" x14ac:dyDescent="0.25">
      <c r="C18" s="14" t="s">
        <v>83</v>
      </c>
      <c r="D18" s="6">
        <v>0</v>
      </c>
      <c r="E18" s="6">
        <v>0</v>
      </c>
      <c r="F18" s="6">
        <v>48563.58</v>
      </c>
      <c r="G18" s="6">
        <v>0</v>
      </c>
      <c r="H18" s="6">
        <v>48563.58</v>
      </c>
      <c r="I18" s="6">
        <v>0</v>
      </c>
    </row>
    <row r="19" spans="2:9" x14ac:dyDescent="0.25">
      <c r="B19" s="5" t="s">
        <v>89</v>
      </c>
      <c r="D19" s="6">
        <v>0</v>
      </c>
      <c r="E19" s="6">
        <v>0</v>
      </c>
      <c r="F19" s="6">
        <v>741.69</v>
      </c>
      <c r="G19" s="6">
        <v>0</v>
      </c>
      <c r="H19" s="6">
        <v>741.69</v>
      </c>
      <c r="I19" s="6">
        <v>0</v>
      </c>
    </row>
    <row r="20" spans="2:9" x14ac:dyDescent="0.25">
      <c r="C20" s="14" t="s">
        <v>83</v>
      </c>
      <c r="D20" s="6">
        <v>0</v>
      </c>
      <c r="E20" s="6">
        <v>0</v>
      </c>
      <c r="F20" s="6">
        <v>741.69</v>
      </c>
      <c r="G20" s="6">
        <v>0</v>
      </c>
      <c r="H20" s="6">
        <v>741.69</v>
      </c>
      <c r="I20" s="6">
        <v>0</v>
      </c>
    </row>
    <row r="21" spans="2:9" x14ac:dyDescent="0.25">
      <c r="B21" s="14" t="s">
        <v>94</v>
      </c>
      <c r="D21" s="6">
        <v>11499.939999999999</v>
      </c>
      <c r="E21" s="6">
        <v>2500</v>
      </c>
      <c r="F21" s="6">
        <v>167156.68</v>
      </c>
      <c r="G21" s="6">
        <v>5923.8</v>
      </c>
      <c r="H21" s="6">
        <v>172732.82</v>
      </c>
      <c r="I21" s="6">
        <v>2500</v>
      </c>
    </row>
    <row r="22" spans="2:9" x14ac:dyDescent="0.25">
      <c r="B22" s="5" t="s">
        <v>95</v>
      </c>
      <c r="D22" s="6">
        <v>10088.299999999999</v>
      </c>
      <c r="E22" s="6">
        <v>0</v>
      </c>
      <c r="F22" s="6">
        <v>22029.52</v>
      </c>
      <c r="G22" s="6">
        <v>1967</v>
      </c>
      <c r="H22" s="6">
        <v>30150.82</v>
      </c>
      <c r="I22" s="6">
        <v>0</v>
      </c>
    </row>
    <row r="23" spans="2:9" x14ac:dyDescent="0.25">
      <c r="C23" s="14" t="s">
        <v>58</v>
      </c>
      <c r="D23" s="6">
        <v>7586.29</v>
      </c>
      <c r="E23" s="6">
        <v>0</v>
      </c>
      <c r="F23" s="6">
        <v>22029.52</v>
      </c>
      <c r="G23" s="6">
        <v>1967</v>
      </c>
      <c r="H23" s="6">
        <v>27648.81</v>
      </c>
      <c r="I23" s="6">
        <v>0</v>
      </c>
    </row>
    <row r="24" spans="2:9" x14ac:dyDescent="0.25">
      <c r="C24" s="14" t="s">
        <v>97</v>
      </c>
      <c r="D24" s="6">
        <v>2502.0100000000002</v>
      </c>
      <c r="E24" s="6">
        <v>0</v>
      </c>
      <c r="F24" s="6">
        <v>0</v>
      </c>
      <c r="G24" s="6">
        <v>0</v>
      </c>
      <c r="H24" s="6">
        <v>2502.0100000000002</v>
      </c>
      <c r="I24" s="6">
        <v>0</v>
      </c>
    </row>
    <row r="25" spans="2:9" x14ac:dyDescent="0.25">
      <c r="B25" s="5" t="s">
        <v>100</v>
      </c>
      <c r="D25" s="6">
        <v>1411.64</v>
      </c>
      <c r="E25" s="6">
        <v>0</v>
      </c>
      <c r="F25" s="6">
        <v>66563.58</v>
      </c>
      <c r="G25" s="6">
        <v>3000</v>
      </c>
      <c r="H25" s="6">
        <v>64975.22</v>
      </c>
      <c r="I25" s="6">
        <v>0</v>
      </c>
    </row>
    <row r="26" spans="2:9" x14ac:dyDescent="0.25">
      <c r="C26" s="14" t="s">
        <v>58</v>
      </c>
      <c r="D26" s="6">
        <v>1411.64</v>
      </c>
      <c r="E26" s="6">
        <v>0</v>
      </c>
      <c r="F26" s="6">
        <v>66563.58</v>
      </c>
      <c r="G26" s="6">
        <v>3000</v>
      </c>
      <c r="H26" s="6">
        <v>64975.22</v>
      </c>
      <c r="I26" s="6">
        <v>0</v>
      </c>
    </row>
    <row r="27" spans="2:9" x14ac:dyDescent="0.25">
      <c r="B27" s="5" t="s">
        <v>103</v>
      </c>
      <c r="D27" s="6">
        <v>0</v>
      </c>
      <c r="E27" s="6">
        <v>0</v>
      </c>
      <c r="F27" s="6">
        <v>78563.58</v>
      </c>
      <c r="G27" s="6">
        <v>956.8</v>
      </c>
      <c r="H27" s="6">
        <v>77606.78</v>
      </c>
      <c r="I27" s="6">
        <v>0</v>
      </c>
    </row>
    <row r="28" spans="2:9" x14ac:dyDescent="0.25">
      <c r="C28" s="14" t="s">
        <v>58</v>
      </c>
      <c r="D28" s="6">
        <v>0</v>
      </c>
      <c r="E28" s="6">
        <v>0</v>
      </c>
      <c r="F28" s="6">
        <v>78563.58</v>
      </c>
      <c r="G28" s="6">
        <v>956.8</v>
      </c>
      <c r="H28" s="6">
        <v>77606.78</v>
      </c>
      <c r="I28" s="6">
        <v>0</v>
      </c>
    </row>
    <row r="29" spans="2:9" x14ac:dyDescent="0.25">
      <c r="B29" s="5" t="s">
        <v>106</v>
      </c>
      <c r="D29" s="6">
        <v>0</v>
      </c>
      <c r="E29" s="6">
        <v>2500</v>
      </c>
      <c r="F29" s="6">
        <v>0</v>
      </c>
      <c r="G29" s="6">
        <v>0</v>
      </c>
      <c r="H29" s="6">
        <v>0</v>
      </c>
      <c r="I29" s="6">
        <v>2500</v>
      </c>
    </row>
    <row r="30" spans="2:9" x14ac:dyDescent="0.25">
      <c r="C30" s="14" t="s">
        <v>58</v>
      </c>
      <c r="D30" s="6">
        <v>0</v>
      </c>
      <c r="E30" s="6">
        <v>2500</v>
      </c>
      <c r="F30" s="6">
        <v>0</v>
      </c>
      <c r="G30" s="6">
        <v>0</v>
      </c>
      <c r="H30" s="6">
        <v>0</v>
      </c>
      <c r="I30" s="6">
        <v>2500</v>
      </c>
    </row>
    <row r="31" spans="2:9" x14ac:dyDescent="0.25">
      <c r="B31" s="5" t="s">
        <v>42</v>
      </c>
      <c r="C31" s="7"/>
      <c r="D31" s="6">
        <v>23268.14</v>
      </c>
      <c r="E31" s="6">
        <v>24692.85</v>
      </c>
      <c r="F31" s="6">
        <v>405919.8</v>
      </c>
      <c r="G31" s="6">
        <v>27644.329999999998</v>
      </c>
      <c r="H31" s="6">
        <v>381350.76</v>
      </c>
      <c r="I31" s="6">
        <v>4500</v>
      </c>
    </row>
  </sheetData>
  <mergeCells count="6">
    <mergeCell ref="E2:F2"/>
    <mergeCell ref="B6:B7"/>
    <mergeCell ref="H6:I6"/>
    <mergeCell ref="F6:G6"/>
    <mergeCell ref="D6:E6"/>
    <mergeCell ref="C6:C7"/>
  </mergeCells>
  <pageMargins left="0.7" right="0.7" top="0.75" bottom="0.75" header="0.3" footer="0.3"/>
  <pageSetup paperSize="9" scale="5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workbookViewId="0"/>
  </sheetViews>
  <sheetFormatPr baseColWidth="10" defaultRowHeight="15" x14ac:dyDescent="0.25"/>
  <cols>
    <col min="1" max="1" width="14.5703125" bestFit="1" customWidth="1"/>
    <col min="2" max="2" width="13.42578125" bestFit="1" customWidth="1"/>
    <col min="3" max="4" width="24.28515625" bestFit="1" customWidth="1"/>
    <col min="5" max="6" width="21.42578125" bestFit="1" customWidth="1"/>
    <col min="7" max="7" width="22.7109375" style="2" bestFit="1" customWidth="1"/>
    <col min="8" max="8" width="23.140625" style="2" bestFit="1" customWidth="1"/>
    <col min="9" max="9" width="13.7109375" style="2" bestFit="1" customWidth="1"/>
    <col min="10" max="10" width="14.140625" style="2" bestFit="1" customWidth="1"/>
    <col min="11" max="11" width="11.140625" style="2" bestFit="1" customWidth="1"/>
    <col min="12" max="12" width="11.5703125" style="2" bestFit="1" customWidth="1"/>
    <col min="13" max="13" width="16.5703125" bestFit="1" customWidth="1"/>
    <col min="14" max="14" width="21.28515625" bestFit="1" customWidth="1"/>
    <col min="15" max="15" width="26" bestFit="1" customWidth="1"/>
    <col min="16" max="16" width="13.5703125" bestFit="1" customWidth="1"/>
    <col min="17" max="17" width="9.5703125" bestFit="1" customWidth="1"/>
    <col min="18" max="18" width="15.5703125" bestFit="1" customWidth="1"/>
    <col min="19" max="19" width="18.140625" bestFit="1" customWidth="1"/>
    <col min="20" max="20" width="9.5703125" bestFit="1" customWidth="1"/>
    <col min="21" max="21" width="15.5703125" bestFit="1" customWidth="1"/>
    <col min="22" max="22" width="18.140625" bestFit="1" customWidth="1"/>
    <col min="23" max="23" width="9.5703125" bestFit="1" customWidth="1"/>
    <col min="24" max="24" width="15.5703125" bestFit="1" customWidth="1"/>
    <col min="25" max="25" width="18.140625" bestFit="1" customWidth="1"/>
    <col min="26" max="26" width="9.5703125" bestFit="1" customWidth="1"/>
    <col min="27" max="27" width="15.5703125" bestFit="1" customWidth="1"/>
    <col min="28" max="28" width="18.140625" bestFit="1" customWidth="1"/>
    <col min="29" max="30" width="13.5703125" hidden="1" customWidth="1"/>
    <col min="31" max="31" width="15.85546875" hidden="1" customWidth="1"/>
    <col min="32" max="32" width="13.140625" hidden="1" customWidth="1"/>
    <col min="33" max="33" width="9.28515625" hidden="1" customWidth="1"/>
    <col min="34" max="34" width="10.28515625" hidden="1" customWidth="1"/>
    <col min="35" max="35" width="10.7109375" hidden="1" customWidth="1"/>
    <col min="36" max="36" width="16.5703125" hidden="1" customWidth="1"/>
    <col min="37" max="37" width="13.5703125" hidden="1" customWidth="1"/>
  </cols>
  <sheetData>
    <row r="1" spans="1:37" s="1" customFormat="1" x14ac:dyDescent="0.25">
      <c r="A1" s="1" t="s">
        <v>0</v>
      </c>
      <c r="B1" s="12">
        <f>AG4</f>
        <v>258298</v>
      </c>
      <c r="C1" s="1" t="s">
        <v>1</v>
      </c>
      <c r="D1" s="1" t="str">
        <f>AH4</f>
        <v>PR</v>
      </c>
      <c r="E1" s="1" t="s">
        <v>2</v>
      </c>
      <c r="F1" s="1" t="str">
        <f>AI4</f>
        <v>18/11/2015</v>
      </c>
    </row>
    <row r="2" spans="1:37" s="1" customFormat="1" x14ac:dyDescent="0.25">
      <c r="A2" s="1" t="s">
        <v>3</v>
      </c>
      <c r="B2" s="1" t="str">
        <f>AC4</f>
        <v>IND</v>
      </c>
      <c r="C2" s="1" t="str">
        <f>AD4</f>
        <v>Qualiac</v>
      </c>
      <c r="D2" s="1" t="s">
        <v>4</v>
      </c>
      <c r="E2" s="1" t="str">
        <f>AE4</f>
        <v>01/01/2014</v>
      </c>
      <c r="F2" s="1" t="s">
        <v>5</v>
      </c>
      <c r="G2" s="1" t="str">
        <f>AF4</f>
        <v>31/12/2014</v>
      </c>
      <c r="H2" s="1" t="s">
        <v>54</v>
      </c>
      <c r="I2" s="1" t="str">
        <f>AJ4</f>
        <v>01/2014</v>
      </c>
      <c r="J2" s="1" t="s">
        <v>55</v>
      </c>
      <c r="K2" s="1" t="str">
        <f>AK4</f>
        <v>05/2014</v>
      </c>
    </row>
    <row r="3" spans="1:37" s="1" customForma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30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18</v>
      </c>
      <c r="AD3" s="1" t="s">
        <v>7</v>
      </c>
      <c r="AE3" s="1" t="s">
        <v>31</v>
      </c>
      <c r="AF3" s="1" t="s">
        <v>32</v>
      </c>
      <c r="AG3" s="1" t="s">
        <v>33</v>
      </c>
      <c r="AH3" s="1" t="s">
        <v>34</v>
      </c>
      <c r="AI3" s="1" t="s">
        <v>35</v>
      </c>
      <c r="AJ3" s="1" t="s">
        <v>52</v>
      </c>
      <c r="AK3" s="1" t="s">
        <v>53</v>
      </c>
    </row>
    <row r="4" spans="1:37" x14ac:dyDescent="0.25">
      <c r="A4" s="1" t="s">
        <v>56</v>
      </c>
      <c r="B4" t="s">
        <v>57</v>
      </c>
      <c r="C4" t="s">
        <v>58</v>
      </c>
      <c r="D4" s="1" t="s">
        <v>59</v>
      </c>
      <c r="E4" s="1" t="s">
        <v>60</v>
      </c>
      <c r="G4" s="2">
        <v>0</v>
      </c>
      <c r="H4" s="2">
        <v>22192.85</v>
      </c>
      <c r="I4" s="2">
        <v>67330.69</v>
      </c>
      <c r="J4" s="2">
        <v>19720.53</v>
      </c>
      <c r="K4" s="2">
        <v>25417.31</v>
      </c>
      <c r="L4" s="2">
        <v>0</v>
      </c>
      <c r="M4" t="s">
        <v>61</v>
      </c>
      <c r="N4" t="s">
        <v>62</v>
      </c>
      <c r="O4" t="s">
        <v>63</v>
      </c>
      <c r="P4" t="s">
        <v>64</v>
      </c>
      <c r="Q4" t="s">
        <v>65</v>
      </c>
      <c r="R4" t="s">
        <v>66</v>
      </c>
      <c r="S4" t="s">
        <v>67</v>
      </c>
      <c r="T4" t="s">
        <v>59</v>
      </c>
      <c r="U4" t="s">
        <v>60</v>
      </c>
      <c r="V4" t="s">
        <v>68</v>
      </c>
      <c r="Y4" t="s">
        <v>69</v>
      </c>
      <c r="AB4" t="s">
        <v>69</v>
      </c>
      <c r="AC4" t="s">
        <v>64</v>
      </c>
      <c r="AD4" t="s">
        <v>70</v>
      </c>
      <c r="AE4" s="24" t="s">
        <v>107</v>
      </c>
      <c r="AF4" s="24" t="s">
        <v>108</v>
      </c>
      <c r="AG4">
        <v>258298</v>
      </c>
      <c r="AH4" t="s">
        <v>71</v>
      </c>
      <c r="AI4" s="24" t="s">
        <v>109</v>
      </c>
      <c r="AJ4" s="24" t="s">
        <v>110</v>
      </c>
      <c r="AK4" s="24" t="s">
        <v>111</v>
      </c>
    </row>
    <row r="5" spans="1:37" x14ac:dyDescent="0.25">
      <c r="A5" s="1" t="s">
        <v>72</v>
      </c>
      <c r="B5" t="s">
        <v>73</v>
      </c>
      <c r="C5" t="s">
        <v>74</v>
      </c>
      <c r="D5" s="1" t="s">
        <v>75</v>
      </c>
      <c r="E5" s="1" t="s">
        <v>76</v>
      </c>
      <c r="G5" s="2">
        <v>0</v>
      </c>
      <c r="H5" s="2">
        <v>0</v>
      </c>
      <c r="I5" s="2">
        <v>0</v>
      </c>
      <c r="J5" s="2">
        <v>2000</v>
      </c>
      <c r="K5" s="2">
        <v>0</v>
      </c>
      <c r="L5" s="2">
        <v>2000</v>
      </c>
      <c r="M5" t="s">
        <v>61</v>
      </c>
      <c r="N5" t="s">
        <v>62</v>
      </c>
      <c r="O5" t="s">
        <v>63</v>
      </c>
      <c r="P5" t="s">
        <v>64</v>
      </c>
      <c r="Q5" t="s">
        <v>65</v>
      </c>
      <c r="R5" t="s">
        <v>66</v>
      </c>
      <c r="S5" t="s">
        <v>67</v>
      </c>
      <c r="T5" t="s">
        <v>75</v>
      </c>
      <c r="U5" t="s">
        <v>76</v>
      </c>
      <c r="V5" t="s">
        <v>77</v>
      </c>
      <c r="Y5" t="s">
        <v>69</v>
      </c>
      <c r="AB5" t="s">
        <v>69</v>
      </c>
      <c r="AG5">
        <v>0</v>
      </c>
    </row>
    <row r="6" spans="1:37" x14ac:dyDescent="0.25">
      <c r="A6" s="1" t="s">
        <v>56</v>
      </c>
      <c r="B6" t="s">
        <v>57</v>
      </c>
      <c r="C6" t="s">
        <v>58</v>
      </c>
      <c r="D6" s="1" t="s">
        <v>75</v>
      </c>
      <c r="E6" s="1" t="s">
        <v>76</v>
      </c>
      <c r="G6" s="2">
        <v>960.02</v>
      </c>
      <c r="H6" s="2">
        <v>0</v>
      </c>
      <c r="I6" s="2">
        <v>122127.16</v>
      </c>
      <c r="J6" s="2">
        <v>0</v>
      </c>
      <c r="K6" s="2">
        <v>123087.18</v>
      </c>
      <c r="L6" s="2">
        <v>0</v>
      </c>
      <c r="M6" t="s">
        <v>61</v>
      </c>
      <c r="N6" t="s">
        <v>62</v>
      </c>
      <c r="O6" t="s">
        <v>63</v>
      </c>
      <c r="P6" t="s">
        <v>64</v>
      </c>
      <c r="Q6" t="s">
        <v>65</v>
      </c>
      <c r="R6" t="s">
        <v>66</v>
      </c>
      <c r="S6" t="s">
        <v>67</v>
      </c>
      <c r="T6" t="s">
        <v>75</v>
      </c>
      <c r="U6" t="s">
        <v>76</v>
      </c>
      <c r="V6" t="s">
        <v>77</v>
      </c>
      <c r="Y6" t="s">
        <v>69</v>
      </c>
      <c r="AB6" t="s">
        <v>69</v>
      </c>
      <c r="AG6">
        <v>0</v>
      </c>
    </row>
    <row r="7" spans="1:37" x14ac:dyDescent="0.25">
      <c r="A7" s="1" t="s">
        <v>56</v>
      </c>
      <c r="B7" t="s">
        <v>57</v>
      </c>
      <c r="C7" t="s">
        <v>58</v>
      </c>
      <c r="D7" s="1" t="s">
        <v>78</v>
      </c>
      <c r="E7" s="1" t="s">
        <v>79</v>
      </c>
      <c r="G7" s="2">
        <v>10808.18</v>
      </c>
      <c r="H7" s="2">
        <v>0</v>
      </c>
      <c r="I7" s="2">
        <v>0</v>
      </c>
      <c r="J7" s="2">
        <v>0</v>
      </c>
      <c r="K7" s="2">
        <v>10808.18</v>
      </c>
      <c r="L7" s="2">
        <v>0</v>
      </c>
      <c r="M7" t="s">
        <v>61</v>
      </c>
      <c r="N7" t="s">
        <v>62</v>
      </c>
      <c r="O7" t="s">
        <v>63</v>
      </c>
      <c r="P7" t="s">
        <v>64</v>
      </c>
      <c r="Q7" t="s">
        <v>65</v>
      </c>
      <c r="R7" t="s">
        <v>66</v>
      </c>
      <c r="S7" t="s">
        <v>67</v>
      </c>
      <c r="T7" t="s">
        <v>78</v>
      </c>
      <c r="U7" t="s">
        <v>79</v>
      </c>
      <c r="V7" t="s">
        <v>80</v>
      </c>
      <c r="Y7" t="s">
        <v>69</v>
      </c>
      <c r="AB7" t="s">
        <v>69</v>
      </c>
      <c r="AG7">
        <v>0</v>
      </c>
    </row>
    <row r="8" spans="1:37" x14ac:dyDescent="0.25">
      <c r="A8" s="1" t="s">
        <v>81</v>
      </c>
      <c r="B8" t="s">
        <v>82</v>
      </c>
      <c r="C8" t="s">
        <v>83</v>
      </c>
      <c r="D8" s="1" t="s">
        <v>84</v>
      </c>
      <c r="E8" s="1" t="s">
        <v>85</v>
      </c>
      <c r="G8" s="2">
        <v>0</v>
      </c>
      <c r="H8" s="2">
        <v>0</v>
      </c>
      <c r="I8" s="2">
        <v>48563.58</v>
      </c>
      <c r="J8" s="2">
        <v>0</v>
      </c>
      <c r="K8" s="2">
        <v>48563.58</v>
      </c>
      <c r="L8" s="2">
        <v>0</v>
      </c>
      <c r="M8" t="s">
        <v>61</v>
      </c>
      <c r="N8" t="s">
        <v>62</v>
      </c>
      <c r="O8" t="s">
        <v>63</v>
      </c>
      <c r="P8" t="s">
        <v>64</v>
      </c>
      <c r="Q8" t="s">
        <v>65</v>
      </c>
      <c r="R8" t="s">
        <v>66</v>
      </c>
      <c r="S8" t="s">
        <v>67</v>
      </c>
      <c r="T8" t="s">
        <v>84</v>
      </c>
      <c r="U8" t="s">
        <v>85</v>
      </c>
      <c r="V8" t="s">
        <v>86</v>
      </c>
      <c r="Y8" t="s">
        <v>69</v>
      </c>
      <c r="AB8" t="s">
        <v>69</v>
      </c>
      <c r="AG8">
        <v>0</v>
      </c>
    </row>
    <row r="9" spans="1:37" x14ac:dyDescent="0.25">
      <c r="A9" s="1" t="s">
        <v>81</v>
      </c>
      <c r="B9" t="s">
        <v>82</v>
      </c>
      <c r="C9" t="s">
        <v>83</v>
      </c>
      <c r="D9" s="1" t="s">
        <v>87</v>
      </c>
      <c r="E9" s="1" t="s">
        <v>88</v>
      </c>
      <c r="G9" s="2">
        <v>0</v>
      </c>
      <c r="H9" s="2">
        <v>0</v>
      </c>
      <c r="I9" s="2">
        <v>741.69</v>
      </c>
      <c r="J9" s="2">
        <v>0</v>
      </c>
      <c r="K9" s="2">
        <v>741.69</v>
      </c>
      <c r="L9" s="2">
        <v>0</v>
      </c>
      <c r="M9" t="s">
        <v>61</v>
      </c>
      <c r="N9" t="s">
        <v>62</v>
      </c>
      <c r="O9" t="s">
        <v>63</v>
      </c>
      <c r="P9" t="s">
        <v>64</v>
      </c>
      <c r="Q9" t="s">
        <v>65</v>
      </c>
      <c r="R9" t="s">
        <v>66</v>
      </c>
      <c r="S9" t="s">
        <v>67</v>
      </c>
      <c r="T9" t="s">
        <v>87</v>
      </c>
      <c r="U9" t="s">
        <v>88</v>
      </c>
      <c r="V9" t="s">
        <v>89</v>
      </c>
      <c r="Y9" t="s">
        <v>69</v>
      </c>
      <c r="AB9" t="s">
        <v>69</v>
      </c>
      <c r="AG9">
        <v>0</v>
      </c>
    </row>
    <row r="10" spans="1:37" x14ac:dyDescent="0.25">
      <c r="A10" s="1" t="s">
        <v>56</v>
      </c>
      <c r="B10" t="s">
        <v>57</v>
      </c>
      <c r="C10" t="s">
        <v>58</v>
      </c>
      <c r="D10" s="1" t="s">
        <v>90</v>
      </c>
      <c r="E10" s="1" t="s">
        <v>91</v>
      </c>
      <c r="G10" s="2">
        <v>7586.29</v>
      </c>
      <c r="H10" s="2">
        <v>0</v>
      </c>
      <c r="I10" s="2">
        <v>22029.52</v>
      </c>
      <c r="J10" s="2">
        <v>1967</v>
      </c>
      <c r="K10" s="2">
        <v>27648.81</v>
      </c>
      <c r="L10" s="2">
        <v>0</v>
      </c>
      <c r="M10" t="s">
        <v>61</v>
      </c>
      <c r="N10" t="s">
        <v>62</v>
      </c>
      <c r="O10" t="s">
        <v>63</v>
      </c>
      <c r="P10" t="s">
        <v>64</v>
      </c>
      <c r="Q10" t="s">
        <v>92</v>
      </c>
      <c r="R10" t="s">
        <v>93</v>
      </c>
      <c r="S10" t="s">
        <v>94</v>
      </c>
      <c r="T10" t="s">
        <v>90</v>
      </c>
      <c r="U10" t="s">
        <v>91</v>
      </c>
      <c r="V10" t="s">
        <v>95</v>
      </c>
      <c r="Y10" t="s">
        <v>69</v>
      </c>
      <c r="AB10" t="s">
        <v>69</v>
      </c>
      <c r="AG10">
        <v>0</v>
      </c>
    </row>
    <row r="11" spans="1:37" x14ac:dyDescent="0.25">
      <c r="A11" s="15">
        <v>411200</v>
      </c>
      <c r="B11" t="s">
        <v>96</v>
      </c>
      <c r="C11" t="s">
        <v>97</v>
      </c>
      <c r="D11" s="1" t="s">
        <v>90</v>
      </c>
      <c r="E11" s="1" t="s">
        <v>91</v>
      </c>
      <c r="G11" s="2">
        <v>2502.0100000000002</v>
      </c>
      <c r="H11" s="2">
        <v>0</v>
      </c>
      <c r="I11" s="2">
        <v>0</v>
      </c>
      <c r="J11" s="2">
        <v>0</v>
      </c>
      <c r="K11" s="2">
        <v>2502.0100000000002</v>
      </c>
      <c r="L11" s="2">
        <v>0</v>
      </c>
      <c r="M11" t="s">
        <v>61</v>
      </c>
      <c r="N11" t="s">
        <v>62</v>
      </c>
      <c r="O11" t="s">
        <v>63</v>
      </c>
      <c r="P11" t="s">
        <v>64</v>
      </c>
      <c r="Q11" t="s">
        <v>92</v>
      </c>
      <c r="R11" t="s">
        <v>93</v>
      </c>
      <c r="S11" t="s">
        <v>94</v>
      </c>
      <c r="T11" t="s">
        <v>90</v>
      </c>
      <c r="U11" t="s">
        <v>91</v>
      </c>
      <c r="V11" t="s">
        <v>95</v>
      </c>
      <c r="Y11" t="s">
        <v>69</v>
      </c>
      <c r="AB11" t="s">
        <v>69</v>
      </c>
      <c r="AG11">
        <v>0</v>
      </c>
    </row>
    <row r="12" spans="1:37" x14ac:dyDescent="0.25">
      <c r="A12" s="1" t="s">
        <v>56</v>
      </c>
      <c r="B12" t="s">
        <v>57</v>
      </c>
      <c r="C12" t="s">
        <v>58</v>
      </c>
      <c r="D12" s="1" t="s">
        <v>98</v>
      </c>
      <c r="E12" s="1" t="s">
        <v>99</v>
      </c>
      <c r="G12" s="2">
        <v>1411.64</v>
      </c>
      <c r="H12" s="2">
        <v>0</v>
      </c>
      <c r="I12" s="2">
        <v>66563.58</v>
      </c>
      <c r="J12" s="2">
        <v>3000</v>
      </c>
      <c r="K12" s="2">
        <v>64975.22</v>
      </c>
      <c r="L12" s="2">
        <v>0</v>
      </c>
      <c r="M12" t="s">
        <v>61</v>
      </c>
      <c r="N12" t="s">
        <v>62</v>
      </c>
      <c r="O12" t="s">
        <v>63</v>
      </c>
      <c r="P12" t="s">
        <v>64</v>
      </c>
      <c r="Q12" t="s">
        <v>92</v>
      </c>
      <c r="R12" t="s">
        <v>93</v>
      </c>
      <c r="S12" t="s">
        <v>94</v>
      </c>
      <c r="T12" t="s">
        <v>98</v>
      </c>
      <c r="U12" t="s">
        <v>99</v>
      </c>
      <c r="V12" t="s">
        <v>100</v>
      </c>
      <c r="Y12" t="s">
        <v>69</v>
      </c>
      <c r="AB12" t="s">
        <v>69</v>
      </c>
      <c r="AG12">
        <v>0</v>
      </c>
    </row>
    <row r="13" spans="1:37" x14ac:dyDescent="0.25">
      <c r="A13" s="1" t="s">
        <v>56</v>
      </c>
      <c r="B13" t="s">
        <v>57</v>
      </c>
      <c r="C13" t="s">
        <v>58</v>
      </c>
      <c r="D13" s="1" t="s">
        <v>101</v>
      </c>
      <c r="E13" s="1" t="s">
        <v>102</v>
      </c>
      <c r="G13" s="2">
        <v>0</v>
      </c>
      <c r="H13" s="2">
        <v>0</v>
      </c>
      <c r="I13" s="2">
        <v>78563.58</v>
      </c>
      <c r="J13" s="2">
        <v>956.8</v>
      </c>
      <c r="K13" s="2">
        <v>77606.78</v>
      </c>
      <c r="L13" s="2">
        <v>0</v>
      </c>
      <c r="M13" t="s">
        <v>61</v>
      </c>
      <c r="N13" t="s">
        <v>62</v>
      </c>
      <c r="O13" t="s">
        <v>63</v>
      </c>
      <c r="P13" t="s">
        <v>64</v>
      </c>
      <c r="Q13" t="s">
        <v>92</v>
      </c>
      <c r="R13" t="s">
        <v>93</v>
      </c>
      <c r="S13" t="s">
        <v>94</v>
      </c>
      <c r="T13" t="s">
        <v>101</v>
      </c>
      <c r="U13" t="s">
        <v>102</v>
      </c>
      <c r="V13" t="s">
        <v>103</v>
      </c>
      <c r="Y13" t="s">
        <v>69</v>
      </c>
      <c r="AB13" t="s">
        <v>69</v>
      </c>
      <c r="AG13">
        <v>0</v>
      </c>
    </row>
    <row r="14" spans="1:37" x14ac:dyDescent="0.25">
      <c r="A14" s="1" t="s">
        <v>56</v>
      </c>
      <c r="B14" t="s">
        <v>57</v>
      </c>
      <c r="C14" t="s">
        <v>58</v>
      </c>
      <c r="D14" s="1" t="s">
        <v>104</v>
      </c>
      <c r="E14" s="1" t="s">
        <v>105</v>
      </c>
      <c r="G14" s="2">
        <v>0</v>
      </c>
      <c r="H14" s="2">
        <v>2500</v>
      </c>
      <c r="I14" s="2">
        <v>0</v>
      </c>
      <c r="J14" s="2">
        <v>0</v>
      </c>
      <c r="K14" s="2">
        <v>0</v>
      </c>
      <c r="L14" s="2">
        <v>2500</v>
      </c>
      <c r="M14" t="s">
        <v>61</v>
      </c>
      <c r="N14" t="s">
        <v>62</v>
      </c>
      <c r="O14" t="s">
        <v>63</v>
      </c>
      <c r="P14" t="s">
        <v>64</v>
      </c>
      <c r="Q14" t="s">
        <v>92</v>
      </c>
      <c r="R14" t="s">
        <v>93</v>
      </c>
      <c r="S14" t="s">
        <v>94</v>
      </c>
      <c r="T14" t="s">
        <v>104</v>
      </c>
      <c r="U14" t="s">
        <v>105</v>
      </c>
      <c r="V14" t="s">
        <v>106</v>
      </c>
      <c r="Y14" t="s">
        <v>69</v>
      </c>
      <c r="AB14" t="s">
        <v>69</v>
      </c>
      <c r="AG1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Balance</vt:lpstr>
      <vt:lpstr>Donnees</vt:lpstr>
      <vt:lpstr>Balance!Zone_d_impression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dcterms:created xsi:type="dcterms:W3CDTF">2014-10-10T13:20:55Z</dcterms:created>
  <dcterms:modified xsi:type="dcterms:W3CDTF">2015-10-23T12:49:07Z</dcterms:modified>
</cp:coreProperties>
</file>