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fah\Downloads\"/>
    </mc:Choice>
  </mc:AlternateContent>
  <bookViews>
    <workbookView xWindow="0" yWindow="0" windowWidth="25200" windowHeight="11985"/>
  </bookViews>
  <sheets>
    <sheet name="EAMPRV" sheetId="3" r:id="rId1"/>
    <sheet name="Donnees" sheetId="2" r:id="rId2"/>
  </sheets>
  <calcPr calcId="152511"/>
  <pivotCaches>
    <pivotCache cacheId="5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3" l="1"/>
  <c r="V4" i="3" l="1"/>
  <c r="F1" i="2" l="1"/>
  <c r="B2" i="2"/>
  <c r="B1" i="2" l="1"/>
  <c r="D1" i="2"/>
  <c r="B2" i="3"/>
  <c r="AA1" i="3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<sst xmlns="http://schemas.openxmlformats.org/spreadsheetml/2006/main" count="1168" uniqueCount="279">
  <si>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</si>
  <si>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</si>
  <si>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</si>
  <si>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</si>
  <si>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</si>
  <si>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</si>
  <si>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</si>
  <si>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</si>
  <si>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</si>
  <si>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</si>
  <si>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</si>
  <si>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</si>
  <si>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</si>
  <si>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</si>
  <si>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</si>
  <si>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</si>
  <si>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</si>
  <si>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</si>
  <si>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</si>
  <si>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</si>
  <si>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>Totalisation 2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</si>
  <si>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</si>
  <si>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</si>
  <si>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</si>
  <si>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</si>
  <si>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</si>
  <si>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</si>
  <si>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</si>
  <si>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Date de cession</t>
  </si>
  <si>
    <t>Type</t>
  </si>
  <si>
    <t>Valeur d'actif</t>
  </si>
  <si>
    <t>Objectif</t>
  </si>
  <si>
    <t>Base d'amortissement</t>
  </si>
  <si>
    <t>Somme de Valeur d'actif</t>
  </si>
  <si>
    <t>Somme de Base d'amortissement</t>
  </si>
  <si>
    <t>Date d'acquisition</t>
  </si>
  <si>
    <t>Date de mise en service</t>
  </si>
  <si>
    <t>Date d'arrêté :</t>
  </si>
  <si>
    <t>Libelle réduit</t>
  </si>
  <si>
    <t>Calcul</t>
  </si>
  <si>
    <t>Taux</t>
  </si>
  <si>
    <t>Durée</t>
  </si>
  <si>
    <t>Unité de durée</t>
  </si>
  <si>
    <t>Dotation de l'exercice</t>
  </si>
  <si>
    <t>VNC prévue au</t>
  </si>
  <si>
    <t>Somme de Dotation de l'exercice</t>
  </si>
  <si>
    <t>Somme de VNC prévue au</t>
  </si>
  <si>
    <t>Libellé réduit</t>
  </si>
  <si>
    <t>Date d'arrêté ou de fin d'exercice</t>
  </si>
  <si>
    <t>Date VNC prévue</t>
  </si>
  <si>
    <t>Prévision exercice n+3</t>
  </si>
  <si>
    <t>Prévision exercice n+4</t>
  </si>
  <si>
    <t>Prévision exercice n+2</t>
  </si>
  <si>
    <t>Prévision exercice n+1</t>
  </si>
  <si>
    <t>Somme de Prévision exercice n+1</t>
  </si>
  <si>
    <t>Somme de Prévision exercice n+2</t>
  </si>
  <si>
    <t>Somme de Prévision exercice n+3</t>
  </si>
  <si>
    <t>Somme de Prévision exercice n+4</t>
  </si>
  <si>
    <t>Prévision dérogatoire n+2</t>
  </si>
  <si>
    <t>Prévision dérogatoire n+1</t>
  </si>
  <si>
    <t>Prévision dérogatoire n+3</t>
  </si>
  <si>
    <t>Prévision dérogatoire n+4</t>
  </si>
  <si>
    <t>Somme de Prévision dérogatoire n+1</t>
  </si>
  <si>
    <t>Somme de Prévision dérogatoire n+2</t>
  </si>
  <si>
    <t>Somme de Prévision dérogatoire n+3</t>
  </si>
  <si>
    <t>Somme de Prévision dérogatoire n+4</t>
  </si>
  <si>
    <t>Dérogatoire exercice en cours</t>
  </si>
  <si>
    <t>Dérogatoire restant au</t>
  </si>
  <si>
    <t>Somme de Dérogatoire exercice en cours</t>
  </si>
  <si>
    <t>Somme de Dérogatoire restant au</t>
  </si>
  <si>
    <t>Référence article</t>
  </si>
  <si>
    <t>Numéro d'immobilisation supérieure</t>
  </si>
  <si>
    <t>Sous-numéro d'immo. supérieure</t>
  </si>
  <si>
    <t>Intitulé complet</t>
  </si>
  <si>
    <t>Immobilisation de simulation</t>
  </si>
  <si>
    <t>Méthode de calcul</t>
  </si>
  <si>
    <t>Numéro de lien</t>
  </si>
  <si>
    <t>Numéro de parc</t>
  </si>
  <si>
    <t>Numéro d'inventaire</t>
  </si>
  <si>
    <t>Type d'amortissement</t>
  </si>
  <si>
    <t>Dépôt</t>
  </si>
  <si>
    <t>Emplacement</t>
  </si>
  <si>
    <t>CGR A</t>
  </si>
  <si>
    <t>Compte d'immobilisation</t>
  </si>
  <si>
    <t>Plan d'amortissement</t>
  </si>
  <si>
    <t>Gestionnaire</t>
  </si>
  <si>
    <t>Regroupement d'immobilisation</t>
  </si>
  <si>
    <t>Montant d'achat HT</t>
  </si>
  <si>
    <t>Montant immobilisé</t>
  </si>
  <si>
    <t>Valeur résiduelle</t>
  </si>
  <si>
    <t>Montant de reprise (VNC)</t>
  </si>
  <si>
    <t>Date comptable</t>
  </si>
  <si>
    <t>Ecriture</t>
  </si>
  <si>
    <t>Mouvement</t>
  </si>
  <si>
    <t>Pièce</t>
  </si>
  <si>
    <t>Numéro d'échéance de la pièce</t>
  </si>
  <si>
    <t>Pièce externe</t>
  </si>
  <si>
    <t>Tiers</t>
  </si>
  <si>
    <t>Adresse du tiers</t>
  </si>
  <si>
    <t>Taux du prorata de TVA</t>
  </si>
  <si>
    <t>CGR B</t>
  </si>
  <si>
    <t>Poste</t>
  </si>
  <si>
    <t>TVA</t>
  </si>
  <si>
    <t>Fournisseur</t>
  </si>
  <si>
    <t>Classe de commande</t>
  </si>
  <si>
    <t>Numéro de commande</t>
  </si>
  <si>
    <t>Sous-numéro de commande</t>
  </si>
  <si>
    <t>Facture</t>
  </si>
  <si>
    <t>Montant de TVA</t>
  </si>
  <si>
    <t>Valeur d'assurance</t>
  </si>
  <si>
    <t>Valeur de remplacement</t>
  </si>
  <si>
    <t>Réserve de réévaluation</t>
  </si>
  <si>
    <t>Valeur actuelle</t>
  </si>
  <si>
    <t>Paramètre 1</t>
  </si>
  <si>
    <t>Paramètre 2</t>
  </si>
  <si>
    <t>Paramètre 3</t>
  </si>
  <si>
    <t>Famille d'immobilisation</t>
  </si>
  <si>
    <t>Achat</t>
  </si>
  <si>
    <t>Stabilité</t>
  </si>
  <si>
    <t>Mnémonique</t>
  </si>
  <si>
    <t>Durée du bail emphytéotique</t>
  </si>
  <si>
    <t>Etape</t>
  </si>
  <si>
    <t>Date de dernière étape</t>
  </si>
  <si>
    <t>Date de dernière dépréciation</t>
  </si>
  <si>
    <t>Règle de répartition</t>
  </si>
  <si>
    <t>Quantité</t>
  </si>
  <si>
    <t>Unité d'oeuvre</t>
  </si>
  <si>
    <t>Taxe professionnelle</t>
  </si>
  <si>
    <t>Nombre de chevaux fiscaux</t>
  </si>
  <si>
    <t>Contexte comptabilité</t>
  </si>
  <si>
    <t>Contexte commande</t>
  </si>
  <si>
    <t>Contexte facture</t>
  </si>
  <si>
    <t>Texte 1</t>
  </si>
  <si>
    <t>Texte 2</t>
  </si>
  <si>
    <t>Texte 3</t>
  </si>
  <si>
    <t>Libellé 1</t>
  </si>
  <si>
    <t>Libellé 2</t>
  </si>
  <si>
    <t>Libellé 3</t>
  </si>
  <si>
    <t>Libellé 4</t>
  </si>
  <si>
    <t>Libellé 5</t>
  </si>
  <si>
    <t>Devise</t>
  </si>
  <si>
    <t>Mode de change</t>
  </si>
  <si>
    <t>Date début validité</t>
  </si>
  <si>
    <t>Valeur prévue du cours</t>
  </si>
  <si>
    <t>Montant en devise</t>
  </si>
  <si>
    <t>Montant de reporting</t>
  </si>
  <si>
    <t>Valeur 1</t>
  </si>
  <si>
    <t>Valeur 2</t>
  </si>
  <si>
    <t>Valeur 3</t>
  </si>
  <si>
    <t>Valeur 4</t>
  </si>
  <si>
    <t>Valeur 5</t>
  </si>
  <si>
    <t>Valeur 6</t>
  </si>
  <si>
    <t>Identifiant long 1</t>
  </si>
  <si>
    <t>Identifiant long 2</t>
  </si>
  <si>
    <t>Identifiant long 3</t>
  </si>
  <si>
    <t>Identifiant long 4</t>
  </si>
  <si>
    <t>Identifiant long 5</t>
  </si>
  <si>
    <t>Date 1</t>
  </si>
  <si>
    <t>Date 2</t>
  </si>
  <si>
    <t>Date 3</t>
  </si>
  <si>
    <t>Date 4</t>
  </si>
  <si>
    <t>Date 5</t>
  </si>
  <si>
    <t>Informations complémentaires</t>
  </si>
  <si>
    <t>Etat</t>
  </si>
  <si>
    <t>Nature</t>
  </si>
  <si>
    <t>Genre</t>
  </si>
  <si>
    <t>Rôle</t>
  </si>
  <si>
    <t>Utilisateur de création</t>
  </si>
  <si>
    <t>Date de création</t>
  </si>
  <si>
    <t>Utilisateur de modification</t>
  </si>
  <si>
    <t>Date de modification</t>
  </si>
  <si>
    <t>IFR</t>
  </si>
  <si>
    <t>IFR QUALIAC (IFR)</t>
  </si>
  <si>
    <t>218100</t>
  </si>
  <si>
    <t>IMMOB AGENCEMENT</t>
  </si>
  <si>
    <t>MI000005</t>
  </si>
  <si>
    <t>01-01-1992</t>
  </si>
  <si>
    <t/>
  </si>
  <si>
    <t>EC</t>
  </si>
  <si>
    <t>Machine 1</t>
  </si>
  <si>
    <t>CT</t>
  </si>
  <si>
    <t>LI</t>
  </si>
  <si>
    <t>A</t>
  </si>
  <si>
    <t>31-12-2024</t>
  </si>
  <si>
    <t>31-12-2099</t>
  </si>
  <si>
    <t>1014097</t>
  </si>
  <si>
    <t>FAH</t>
  </si>
  <si>
    <t>02-03-2021</t>
  </si>
  <si>
    <t>N</t>
  </si>
  <si>
    <t>L</t>
  </si>
  <si>
    <t>MI</t>
  </si>
  <si>
    <t>BRUNO1</t>
  </si>
  <si>
    <t>EMP001</t>
  </si>
  <si>
    <t>X0</t>
  </si>
  <si>
    <t>LIN5</t>
  </si>
  <si>
    <t>RP</t>
  </si>
  <si>
    <t>0102</t>
  </si>
  <si>
    <t>A3</t>
  </si>
  <si>
    <t>B</t>
  </si>
  <si>
    <t>F</t>
  </si>
  <si>
    <t>MAC01</t>
  </si>
  <si>
    <t>20</t>
  </si>
  <si>
    <t>03-09-2018</t>
  </si>
  <si>
    <t>O</t>
  </si>
  <si>
    <t>DBO</t>
  </si>
  <si>
    <t>04-06-1997</t>
  </si>
  <si>
    <t>06-11-2018</t>
  </si>
  <si>
    <t>MI000006</t>
  </si>
  <si>
    <t>01-02-1992</t>
  </si>
  <si>
    <t>Machine 02</t>
  </si>
  <si>
    <t>BP0013</t>
  </si>
  <si>
    <t>MAC02</t>
  </si>
  <si>
    <t>06-08-2019</t>
  </si>
  <si>
    <t>RF</t>
  </si>
  <si>
    <t>MI000007</t>
  </si>
  <si>
    <t>Machine 03</t>
  </si>
  <si>
    <t>BP0014</t>
  </si>
  <si>
    <t>D86</t>
  </si>
  <si>
    <t>100001</t>
  </si>
  <si>
    <t>123</t>
  </si>
  <si>
    <t>A2</t>
  </si>
  <si>
    <t>MAC03</t>
  </si>
  <si>
    <t>MI000010</t>
  </si>
  <si>
    <t>01-05-1992</t>
  </si>
  <si>
    <t>mACHINE 06</t>
  </si>
  <si>
    <t>BP0009</t>
  </si>
  <si>
    <t>100008100007100000FBTP010CLOK EEEE8</t>
  </si>
  <si>
    <t>12345678901234567890</t>
  </si>
  <si>
    <t>503710</t>
  </si>
  <si>
    <t>PARAMETR13</t>
  </si>
  <si>
    <t>1234567890</t>
  </si>
  <si>
    <t>MAC06</t>
  </si>
  <si>
    <t>218200</t>
  </si>
  <si>
    <t>IMMOB MAT TRANSPORT</t>
  </si>
  <si>
    <t>MI000004</t>
  </si>
  <si>
    <t>25-05-1992</t>
  </si>
  <si>
    <t>01-11-1992</t>
  </si>
  <si>
    <t>BP0011</t>
  </si>
  <si>
    <t>EMP10</t>
  </si>
  <si>
    <t>200</t>
  </si>
  <si>
    <t>8600</t>
  </si>
  <si>
    <t>C3</t>
  </si>
  <si>
    <t>BRULEUR</t>
  </si>
  <si>
    <t>218300</t>
  </si>
  <si>
    <t>IMMOB MAT INFORMATIQ</t>
  </si>
  <si>
    <t>MI000001</t>
  </si>
  <si>
    <t>Alcool</t>
  </si>
  <si>
    <t>USI1</t>
  </si>
  <si>
    <t>HARIBO</t>
  </si>
  <si>
    <t>300</t>
  </si>
  <si>
    <t>CHAUDIERE</t>
  </si>
  <si>
    <t>16-10-2020</t>
  </si>
  <si>
    <t>MI000009</t>
  </si>
  <si>
    <t>Machine 09</t>
  </si>
  <si>
    <t>BP0016</t>
  </si>
  <si>
    <t>001</t>
  </si>
  <si>
    <t>MAC05</t>
  </si>
  <si>
    <t>218400</t>
  </si>
  <si>
    <t>IMMOB MAT BUREAU</t>
  </si>
  <si>
    <t>MI000002</t>
  </si>
  <si>
    <t>01-01-1993</t>
  </si>
  <si>
    <t>BP0015</t>
  </si>
  <si>
    <t>0P</t>
  </si>
  <si>
    <t>1664</t>
  </si>
  <si>
    <t>B1</t>
  </si>
  <si>
    <t>CUVE</t>
  </si>
  <si>
    <t>26-10-2018</t>
  </si>
  <si>
    <t>MI000008</t>
  </si>
  <si>
    <t>01-04-1992</t>
  </si>
  <si>
    <t>Machine 04</t>
  </si>
  <si>
    <t>BP0017</t>
  </si>
  <si>
    <t>10</t>
  </si>
  <si>
    <t>MAC04</t>
  </si>
  <si>
    <t>IFR - IFR QUALIAC (IFR)</t>
  </si>
  <si>
    <t>218100 - IMMOB AGENCEMENT</t>
  </si>
  <si>
    <t>218200 - IMMOB MAT TRANSPORT</t>
  </si>
  <si>
    <t>218300 - IMMOB MAT INFORMATIQ</t>
  </si>
  <si>
    <t>218400 - IMMOB MAT BUREAU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</si>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</sst>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auto="1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/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2" xfId="0" applyBorder="1" applyAlignment="1"/>
    <xf numFmtId="14" fontId="0" fillId="0" borderId="0" xfId="0" applyNumberFormat="1"/>
    <xf numFmtId="0" fontId="0" fillId="3" borderId="0" xfId="0" applyFill="1"/>
    <xf numFmtId="4" fontId="0" fillId="4" borderId="0" xfId="0" applyNumberFormat="1" applyFill="1"/>
    <xf numFmtId="0" fontId="0" fillId="5" borderId="0" xfId="0" applyFill="1" applyAlignment="1">
      <alignment horizontal="left"/>
    </xf>
    <xf numFmtId="2" fontId="0" fillId="0" borderId="0" xfId="0" applyNumberFormat="1"/>
    <xf numFmtId="164" fontId="0" fillId="0" borderId="0" xfId="0" applyNumberFormat="1" applyAlignment="1"/>
    <xf numFmtId="0" fontId="4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/>
    <xf numFmtId="0" fontId="4" fillId="0" borderId="0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91"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2" formatCode="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fill>
        <patternFill patternType="solid">
          <fgColor auto="1"/>
          <bgColor theme="0"/>
        </patternFill>
      </fill>
    </dxf>
    <dxf>
      <numFmt numFmtId="4" formatCode="#,##0.00"/>
    </dxf>
    <dxf>
      <numFmt numFmtId="4" formatCode="#,##0.00"/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390"/>
      <tableStyleElement type="totalRow" dxfId="389"/>
      <tableStyleElement type="firstColumn" dxfId="388"/>
      <tableStyleElement type="firstRowSubheading" dxfId="387"/>
      <tableStyleElement type="secondRowSubheading" dxfId="386"/>
      <tableStyleElement type="thirdRowSubheading" dxfId="3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fabien hugon" refreshedDate="44356.362455555558" createdVersion="5" refreshedVersion="5" minRefreshableVersion="3" recordCount="10">
  <cacheSource type="worksheet">
    <worksheetSource ref="A3:EQ1048576" sheet="Donnees"/>
  </cacheSource>
  <cacheFields count="147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2">
        <s v="IFR - IFR QUALIAC (IFR)"/>
        <m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5">
        <s v="218100 - IMMOB AGENCEMENT"/>
        <s v="218200 - IMMOB MAT TRANSPORT"/>
        <s v="218300 - IMMOB MAT INFORMATIQ"/>
        <s v="218400 - IMMOB MAT BUREAU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10">
        <s v="MI000005"/>
        <s v="MI000006"/>
        <s v="MI000007"/>
        <s v="MI000010"/>
        <s v="MI000004"/>
        <s v="MI000001"/>
        <s v="MI000009"/>
        <s v="MI000002"/>
        <s v="MI000008"/>
        <m/>
      </sharedItems>
    </cacheField>
    <cacheField name="Sous-numéro" numFmtId="0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4">
        <s v="01-01-1992"/>
        <s v="01-05-1992"/>
        <s v="25-05-1992"/>
        <m/>
      </sharedItems>
    </cacheField>
    <cacheField name="Mise en service" numFmtId="0">
      <sharedItems containsBlank="1" count="8">
        <s v=""/>
        <s v="01-02-1992"/>
        <s v="01-11-1992"/>
        <s v="25-05-1992"/>
        <s v="01-05-1992"/>
        <s v="01-01-1993"/>
        <s v="01-04-1992"/>
        <m/>
      </sharedItems>
    </cacheField>
    <cacheField name="Type" numFmtId="0">
      <sharedItems containsBlank="1" count="3">
        <s v="EC"/>
        <s v="A"/>
        <m/>
      </sharedItems>
    </cacheField>
    <cacheField name="Date de cession" numFmtId="0">
      <sharedItems containsNonDate="0" containsString="0" containsBlank="1" count="1">
        <m/>
      </sharedItems>
    </cacheField>
    <cacheField name="Libelle réduit" numFmtId="0">
      <sharedItems containsBlank="1" count="9">
        <s v="Machine 1"/>
        <s v="Machine 02"/>
        <s v="Machine 03"/>
        <s v="mACHINE 06"/>
        <s v=""/>
        <s v="Alcool"/>
        <s v="Machine 09"/>
        <s v="Machine 04"/>
        <m/>
      </sharedItems>
    </cacheField>
    <cacheField name="Objectif" numFmtId="0">
      <sharedItems containsBlank="1" count="3">
        <s v="CT"/>
        <s v=""/>
        <m/>
      </sharedItems>
    </cacheField>
    <cacheField name="Calcul" numFmtId="0">
      <sharedItems containsBlank="1" count="3">
        <s v="LI"/>
        <s v=""/>
        <m/>
      </sharedItems>
    </cacheField>
    <cacheField name="Taux" numFmtId="0">
      <sharedItems containsString="0" containsBlank="1" containsNumber="1" containsInteger="1" minValue="0" maxValue="20" count="3">
        <n v="20"/>
        <n v="0"/>
        <m/>
      </sharedItems>
    </cacheField>
    <cacheField name="Durée" numFmtId="0">
      <sharedItems containsString="0" containsBlank="1" containsNumber="1" containsInteger="1" minValue="0" maxValue="5" count="3">
        <n v="5"/>
        <n v="0"/>
        <m/>
      </sharedItems>
    </cacheField>
    <cacheField name="Unité de durée" numFmtId="0">
      <sharedItems containsBlank="1" count="3">
        <s v="A"/>
        <s v=""/>
        <m/>
      </sharedItems>
    </cacheField>
    <cacheField name="Valeur d'actif" numFmtId="0">
      <sharedItems containsString="0" containsBlank="1" containsNumber="1" containsInteger="1" minValue="1000" maxValue="105000"/>
    </cacheField>
    <cacheField name="Base d'amortissement" numFmtId="0">
      <sharedItems containsString="0" containsBlank="1" containsNumber="1" containsInteger="1" minValue="0" maxValue="1000"/>
    </cacheField>
    <cacheField name="Dotation de l'exercice" numFmtId="0">
      <sharedItems containsString="0" containsBlank="1" containsNumber="1" containsInteger="1" minValue="0" maxValue="0"/>
    </cacheField>
    <cacheField name="Prévision exercice n+1" numFmtId="0">
      <sharedItems containsString="0" containsBlank="1" containsNumber="1" containsInteger="1" minValue="0" maxValue="0"/>
    </cacheField>
    <cacheField name="Prévision exercice n+2" numFmtId="0">
      <sharedItems containsString="0" containsBlank="1" containsNumber="1" containsInteger="1" minValue="0" maxValue="0"/>
    </cacheField>
    <cacheField name="Prévision exercice n+3" numFmtId="0">
      <sharedItems containsString="0" containsBlank="1" containsNumber="1" containsInteger="1" minValue="0" maxValue="0"/>
    </cacheField>
    <cacheField name="Prévision exercice n+4" numFmtId="0">
      <sharedItems containsString="0" containsBlank="1" containsNumber="1" containsInteger="1" minValue="0" maxValue="0"/>
    </cacheField>
    <cacheField name="VNC prévue au" numFmtId="0">
      <sharedItems containsString="0" containsBlank="1" containsNumber="1" containsInteger="1" minValue="0" maxValue="0"/>
    </cacheField>
    <cacheField name="Dérogatoire exercice en cours" numFmtId="0">
      <sharedItems containsString="0" containsBlank="1" containsNumber="1" containsInteger="1" minValue="0" maxValue="0"/>
    </cacheField>
    <cacheField name="Prévision dérogatoire n+1" numFmtId="0">
      <sharedItems containsString="0" containsBlank="1" containsNumber="1" containsInteger="1" minValue="0" maxValue="0"/>
    </cacheField>
    <cacheField name="Prévision dérogatoire n+2" numFmtId="0">
      <sharedItems containsString="0" containsBlank="1" containsNumber="1" containsInteger="1" minValue="0" maxValue="0"/>
    </cacheField>
    <cacheField name="Prévision dérogatoire n+3" numFmtId="0">
      <sharedItems containsString="0" containsBlank="1" containsNumber="1" containsInteger="1" minValue="0" maxValue="0"/>
    </cacheField>
    <cacheField name="Prévision dérogatoire n+4" numFmtId="0">
      <sharedItems containsString="0" containsBlank="1" containsNumber="1" containsInteger="1" minValue="0" maxValue="0"/>
    </cacheField>
    <cacheField name="Dérogatoire restant au" numFmtId="0">
      <sharedItems containsString="0" containsBlank="1" containsNumber="1" containsInteger="1" minValue="0" maxValue="0"/>
    </cacheField>
    <cacheField name="Date VNC prévue" numFmtId="0">
      <sharedItems containsBlank="1"/>
    </cacheField>
    <cacheField name="Date d'arrêté ou de fin d'exercice" numFmtId="0">
      <sharedItems containsBlank="1"/>
    </cacheField>
    <cacheField name="Job" numFmtId="0">
      <sharedItems containsBlank="1"/>
    </cacheField>
    <cacheField name="Utilisateur" numFmtId="0">
      <sharedItems containsBlank="1"/>
    </cacheField>
    <cacheField name="Date" numFmtId="0">
      <sharedItems containsBlank="1"/>
    </cacheField>
    <cacheField name="Référence article" numFmtId="0">
      <sharedItems containsBlank="1"/>
    </cacheField>
    <cacheField name="Numéro d'immobilisation supérieure" numFmtId="0">
      <sharedItems containsBlank="1"/>
    </cacheField>
    <cacheField name="Sous-numéro d'immo. supérieure" numFmtId="0">
      <sharedItems containsBlank="1"/>
    </cacheField>
    <cacheField name="Intitulé complet" numFmtId="0">
      <sharedItems containsBlank="1"/>
    </cacheField>
    <cacheField name="Immobilisation de simulation" numFmtId="0">
      <sharedItems containsBlank="1"/>
    </cacheField>
    <cacheField name="Méthode de calcul" numFmtId="0">
      <sharedItems containsBlank="1"/>
    </cacheField>
    <cacheField name="Numéro de lien" numFmtId="0">
      <sharedItems containsBlank="1"/>
    </cacheField>
    <cacheField name="Numéro de parc" numFmtId="0">
      <sharedItems containsBlank="1"/>
    </cacheField>
    <cacheField name="Numéro d'inventaire" numFmtId="0">
      <sharedItems containsBlank="1"/>
    </cacheField>
    <cacheField name="Type d'amortissement" numFmtId="0">
      <sharedItems containsBlank="1"/>
    </cacheField>
    <cacheField name="Dépôt" numFmtId="0">
      <sharedItems containsBlank="1"/>
    </cacheField>
    <cacheField name="Emplacement" numFmtId="0">
      <sharedItems containsBlank="1"/>
    </cacheField>
    <cacheField name="CGR A" numFmtId="0">
      <sharedItems containsBlank="1"/>
    </cacheField>
    <cacheField name="Compte d'immobilisation" numFmtId="0">
      <sharedItems containsBlank="1"/>
    </cacheField>
    <cacheField name="Plan d'amortissement" numFmtId="0">
      <sharedItems containsBlank="1"/>
    </cacheField>
    <cacheField name="Gestionnaire" numFmtId="0">
      <sharedItems containsBlank="1"/>
    </cacheField>
    <cacheField name="Regroupement d'immobilisation" numFmtId="0">
      <sharedItems containsBlank="1"/>
    </cacheField>
    <cacheField name="Montant d'achat HT" numFmtId="0">
      <sharedItems containsString="0" containsBlank="1" containsNumber="1" containsInteger="1" minValue="1000" maxValue="100000"/>
    </cacheField>
    <cacheField name="Montant immobilisé" numFmtId="0">
      <sharedItems containsString="0" containsBlank="1" containsNumber="1" containsInteger="1" minValue="1000" maxValue="105000"/>
    </cacheField>
    <cacheField name="Valeur résiduelle" numFmtId="0">
      <sharedItems containsString="0" containsBlank="1" containsNumber="1" containsInteger="1" minValue="0" maxValue="0"/>
    </cacheField>
    <cacheField name="Montant de reprise (VNC)" numFmtId="0">
      <sharedItems containsString="0" containsBlank="1" containsNumber="1" containsInteger="1" minValue="0" maxValue="0"/>
    </cacheField>
    <cacheField name="Date comptable" numFmtId="0">
      <sharedItems containsBlank="1"/>
    </cacheField>
    <cacheField name="Ecriture" numFmtId="0">
      <sharedItems containsBlank="1"/>
    </cacheField>
    <cacheField name="Mouvement" numFmtId="0">
      <sharedItems containsBlank="1"/>
    </cacheField>
    <cacheField name="Pièce" numFmtId="0">
      <sharedItems containsBlank="1"/>
    </cacheField>
    <cacheField name="Numéro d'échéance de la pièce" numFmtId="0">
      <sharedItems containsBlank="1"/>
    </cacheField>
    <cacheField name="Pièce externe" numFmtId="0">
      <sharedItems containsBlank="1"/>
    </cacheField>
    <cacheField name="Tiers" numFmtId="0">
      <sharedItems containsBlank="1"/>
    </cacheField>
    <cacheField name="Adresse du tiers" numFmtId="0">
      <sharedItems containsBlank="1"/>
    </cacheField>
    <cacheField name="Taux du prorata de TVA" numFmtId="0">
      <sharedItems containsString="0" containsBlank="1" containsNumber="1" containsInteger="1" minValue="0" maxValue="0"/>
    </cacheField>
    <cacheField name="CGR B" numFmtId="0">
      <sharedItems containsBlank="1"/>
    </cacheField>
    <cacheField name="Poste" numFmtId="0">
      <sharedItems containsBlank="1"/>
    </cacheField>
    <cacheField name="TVA" numFmtId="0">
      <sharedItems containsBlank="1"/>
    </cacheField>
    <cacheField name="Fournisseur" numFmtId="0">
      <sharedItems containsBlank="1"/>
    </cacheField>
    <cacheField name="Classe de commande" numFmtId="0">
      <sharedItems containsBlank="1"/>
    </cacheField>
    <cacheField name="Numéro de commande" numFmtId="0">
      <sharedItems containsBlank="1"/>
    </cacheField>
    <cacheField name="Sous-numéro de commande" numFmtId="0">
      <sharedItems containsBlank="1"/>
    </cacheField>
    <cacheField name="Facture" numFmtId="0">
      <sharedItems containsBlank="1"/>
    </cacheField>
    <cacheField name="Montant de TVA" numFmtId="0">
      <sharedItems containsString="0" containsBlank="1" containsNumber="1" minValue="0" maxValue="18600"/>
    </cacheField>
    <cacheField name="Valeur d'assurance" numFmtId="0">
      <sharedItems containsString="0" containsBlank="1" containsNumber="1" containsInteger="1" minValue="0" maxValue="0"/>
    </cacheField>
    <cacheField name="Valeur de remplacement" numFmtId="0">
      <sharedItems containsString="0" containsBlank="1" containsNumber="1" containsInteger="1" minValue="0" maxValue="0"/>
    </cacheField>
    <cacheField name="Réserve de réévaluation" numFmtId="0">
      <sharedItems containsString="0" containsBlank="1" containsNumber="1" containsInteger="1" minValue="0" maxValue="0"/>
    </cacheField>
    <cacheField name="Valeur actuelle" numFmtId="0">
      <sharedItems containsString="0" containsBlank="1" containsNumber="1" containsInteger="1" minValue="0" maxValue="0"/>
    </cacheField>
    <cacheField name="Paramètre 1" numFmtId="0">
      <sharedItems containsBlank="1"/>
    </cacheField>
    <cacheField name="Paramètre 2" numFmtId="0">
      <sharedItems containsBlank="1"/>
    </cacheField>
    <cacheField name="Paramètre 3" numFmtId="0">
      <sharedItems containsBlank="1"/>
    </cacheField>
    <cacheField name="Famille d'immobilisation" numFmtId="0">
      <sharedItems containsBlank="1"/>
    </cacheField>
    <cacheField name="Achat" numFmtId="0">
      <sharedItems containsBlank="1"/>
    </cacheField>
    <cacheField name="Stabilité" numFmtId="0">
      <sharedItems containsBlank="1"/>
    </cacheField>
    <cacheField name="Mnémonique" numFmtId="0">
      <sharedItems containsBlank="1"/>
    </cacheField>
    <cacheField name="Durée du bail emphytéotique" numFmtId="0">
      <sharedItems containsBlank="1"/>
    </cacheField>
    <cacheField name="Etape" numFmtId="0">
      <sharedItems containsBlank="1"/>
    </cacheField>
    <cacheField name="Date de dernière étape" numFmtId="0">
      <sharedItems containsBlank="1"/>
    </cacheField>
    <cacheField name="Date de dernière dépréciation" numFmtId="0">
      <sharedItems containsBlank="1"/>
    </cacheField>
    <cacheField name="Règle de répartition" numFmtId="0">
      <sharedItems containsBlank="1"/>
    </cacheField>
    <cacheField name="Quantité" numFmtId="0">
      <sharedItems containsString="0" containsBlank="1" containsNumber="1" containsInteger="1" minValue="0" maxValue="1"/>
    </cacheField>
    <cacheField name="Unité d'oeuvre" numFmtId="0">
      <sharedItems containsBlank="1"/>
    </cacheField>
    <cacheField name="Taxe professionnelle" numFmtId="0">
      <sharedItems containsBlank="1"/>
    </cacheField>
    <cacheField name="Nombre de chevaux fiscaux" numFmtId="0">
      <sharedItems containsBlank="1"/>
    </cacheField>
    <cacheField name="Contexte comptabilité" numFmtId="0">
      <sharedItems containsBlank="1"/>
    </cacheField>
    <cacheField name="Contexte commande" numFmtId="0">
      <sharedItems containsBlank="1"/>
    </cacheField>
    <cacheField name="Contexte facture" numFmtId="0">
      <sharedItems containsBlank="1"/>
    </cacheField>
    <cacheField name="Texte 1" numFmtId="0">
      <sharedItems containsBlank="1"/>
    </cacheField>
    <cacheField name="Texte 2" numFmtId="0">
      <sharedItems containsBlank="1"/>
    </cacheField>
    <cacheField name="Texte 3" numFmtId="0">
      <sharedItems containsBlank="1"/>
    </cacheField>
    <cacheField name="Libellé 1" numFmtId="0">
      <sharedItems containsBlank="1"/>
    </cacheField>
    <cacheField name="Libellé 2" numFmtId="0">
      <sharedItems containsBlank="1"/>
    </cacheField>
    <cacheField name="Libellé 3" numFmtId="0">
      <sharedItems containsBlank="1"/>
    </cacheField>
    <cacheField name="Libellé 4" numFmtId="0">
      <sharedItems containsBlank="1"/>
    </cacheField>
    <cacheField name="Libellé 5" numFmtId="0">
      <sharedItems containsBlank="1"/>
    </cacheField>
    <cacheField name="Devise" numFmtId="0">
      <sharedItems containsBlank="1"/>
    </cacheField>
    <cacheField name="Mode de change" numFmtId="0">
      <sharedItems containsBlank="1"/>
    </cacheField>
    <cacheField name="Date début validité" numFmtId="0">
      <sharedItems containsBlank="1"/>
    </cacheField>
    <cacheField name="Valeur prévue du cours" numFmtId="0">
      <sharedItems containsString="0" containsBlank="1" containsNumber="1" containsInteger="1" minValue="0" maxValue="0"/>
    </cacheField>
    <cacheField name="Montant en devise" numFmtId="0">
      <sharedItems containsString="0" containsBlank="1" containsNumber="1" containsInteger="1" minValue="0" maxValue="0"/>
    </cacheField>
    <cacheField name="Montant de reporting" numFmtId="0">
      <sharedItems containsString="0" containsBlank="1" containsNumber="1" containsInteger="1" minValue="0" maxValue="0"/>
    </cacheField>
    <cacheField name="Valeur 1" numFmtId="0">
      <sharedItems containsString="0" containsBlank="1" containsNumber="1" minValue="1605.97" maxValue="168626.87"/>
    </cacheField>
    <cacheField name="Valeur 2" numFmtId="0">
      <sharedItems containsString="0" containsBlank="1" containsNumber="1" minValue="0" maxValue="1536.32"/>
    </cacheField>
    <cacheField name="Valeur 3" numFmtId="0">
      <sharedItems containsString="0" containsBlank="1" containsNumber="1" containsInteger="1" minValue="0" maxValue="0"/>
    </cacheField>
    <cacheField name="Valeur 4" numFmtId="0">
      <sharedItems containsString="0" containsBlank="1" containsNumber="1" containsInteger="1" minValue="0" maxValue="0"/>
    </cacheField>
    <cacheField name="Valeur 5" numFmtId="0">
      <sharedItems containsString="0" containsBlank="1" containsNumber="1" containsInteger="1" minValue="0" maxValue="0"/>
    </cacheField>
    <cacheField name="Valeur 6" numFmtId="0">
      <sharedItems containsString="0" containsBlank="1" containsNumber="1" containsInteger="1" minValue="0" maxValue="0"/>
    </cacheField>
    <cacheField name="Identifiant long 1" numFmtId="0">
      <sharedItems containsBlank="1"/>
    </cacheField>
    <cacheField name="Identifiant long 2" numFmtId="0">
      <sharedItems containsBlank="1"/>
    </cacheField>
    <cacheField name="Identifiant long 3" numFmtId="0">
      <sharedItems containsBlank="1"/>
    </cacheField>
    <cacheField name="Identifiant long 4" numFmtId="0">
      <sharedItems containsBlank="1"/>
    </cacheField>
    <cacheField name="Identifiant long 5" numFmtId="0">
      <sharedItems containsBlank="1"/>
    </cacheField>
    <cacheField name="Date 1" numFmtId="0">
      <sharedItems containsBlank="1"/>
    </cacheField>
    <cacheField name="Date 2" numFmtId="0">
      <sharedItems containsBlank="1"/>
    </cacheField>
    <cacheField name="Date 3" numFmtId="0">
      <sharedItems containsBlank="1"/>
    </cacheField>
    <cacheField name="Date 4" numFmtId="0">
      <sharedItems containsBlank="1"/>
    </cacheField>
    <cacheField name="Date 5" numFmtId="0">
      <sharedItems containsBlank="1"/>
    </cacheField>
    <cacheField name="Informations complémentaires" numFmtId="0">
      <sharedItems containsBlank="1"/>
    </cacheField>
    <cacheField name="Etat" numFmtId="0">
      <sharedItems containsBlank="1"/>
    </cacheField>
    <cacheField name="Nature" numFmtId="0">
      <sharedItems containsBlank="1"/>
    </cacheField>
    <cacheField name="Genre" numFmtId="0">
      <sharedItems containsBlank="1"/>
    </cacheField>
    <cacheField name="Rôle" numFmtId="0">
      <sharedItems containsBlank="1"/>
    </cacheField>
    <cacheField name="Utilisateur de création" numFmtId="0">
      <sharedItems containsBlank="1"/>
    </cacheField>
    <cacheField name="Date de création" numFmtId="0">
      <sharedItems containsBlank="1"/>
    </cacheField>
    <cacheField name="Utilisateur de modification" numFmtId="0">
      <sharedItems containsBlank="1"/>
    </cacheField>
    <cacheField name="Date de modifi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IFR"/>
    <s v="IFR QUALIAC (IFR)"/>
    <x v="0"/>
    <s v="218100"/>
    <s v="IMMOB AGENCEMENT"/>
    <x v="0"/>
    <m/>
    <m/>
    <s v=" - "/>
    <m/>
    <m/>
    <s v=" - "/>
    <m/>
    <m/>
    <s v=" - "/>
    <x v="0"/>
    <x v="0"/>
    <x v="0"/>
    <x v="0"/>
    <x v="0"/>
    <x v="0"/>
    <x v="0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Machine 1"/>
    <s v="N"/>
    <s v="L"/>
    <s v=""/>
    <s v=""/>
    <s v=""/>
    <s v="MI"/>
    <s v="BRUNO1"/>
    <s v="EMP001"/>
    <s v="X0"/>
    <s v="218100"/>
    <s v="LIN5"/>
    <s v="RP"/>
    <s v=""/>
    <n v="1000"/>
    <n v="1000"/>
    <n v="0"/>
    <n v="0"/>
    <s v=""/>
    <s v=""/>
    <s v=""/>
    <s v=""/>
    <s v=""/>
    <s v=""/>
    <s v=""/>
    <s v=""/>
    <n v="0"/>
    <s v="0102"/>
    <s v=""/>
    <s v=""/>
    <s v=""/>
    <s v=""/>
    <s v=""/>
    <s v=""/>
    <s v=""/>
    <n v="0"/>
    <n v="0"/>
    <n v="0"/>
    <n v="0"/>
    <n v="0"/>
    <s v=""/>
    <s v=""/>
    <s v="A3"/>
    <s v="B"/>
    <s v="N"/>
    <s v="F"/>
    <s v="MAC01"/>
    <s v=""/>
    <s v="20"/>
    <s v="03-09-2018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FAH"/>
    <s v="06-11-2018"/>
  </r>
  <r>
    <s v="IFR"/>
    <s v="IFR QUALIAC (IFR)"/>
    <x v="0"/>
    <s v="218100"/>
    <s v="IMMOB AGENCEMENT"/>
    <x v="0"/>
    <m/>
    <m/>
    <s v=" - "/>
    <m/>
    <m/>
    <s v=" - "/>
    <m/>
    <m/>
    <s v=" - "/>
    <x v="1"/>
    <x v="0"/>
    <x v="0"/>
    <x v="1"/>
    <x v="1"/>
    <x v="0"/>
    <x v="1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Machine 02"/>
    <s v="N"/>
    <s v="L"/>
    <s v=""/>
    <s v=""/>
    <s v="BP0013"/>
    <s v="MI"/>
    <s v="BRUNO1"/>
    <s v="EMP001"/>
    <s v=""/>
    <s v="218100"/>
    <s v="LIN5"/>
    <s v="RP"/>
    <s v=""/>
    <n v="1000"/>
    <n v="1000"/>
    <n v="0"/>
    <n v="0"/>
    <s v=""/>
    <s v=""/>
    <s v=""/>
    <s v=""/>
    <s v=""/>
    <s v=""/>
    <s v=""/>
    <s v=""/>
    <n v="0"/>
    <s v=""/>
    <s v=""/>
    <s v=""/>
    <s v=""/>
    <s v=""/>
    <s v=""/>
    <s v=""/>
    <s v=""/>
    <n v="0"/>
    <n v="0"/>
    <n v="0"/>
    <n v="0"/>
    <n v="0"/>
    <s v=""/>
    <s v=""/>
    <s v="A3"/>
    <s v="B"/>
    <s v="N"/>
    <s v="F"/>
    <s v="MAC02"/>
    <s v=""/>
    <s v="20"/>
    <s v="06-08-2019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RF"/>
    <s v="06-08-2019"/>
  </r>
  <r>
    <s v="IFR"/>
    <s v="IFR QUALIAC (IFR)"/>
    <x v="0"/>
    <s v="218100"/>
    <s v="IMMOB AGENCEMENT"/>
    <x v="0"/>
    <m/>
    <m/>
    <s v=" - "/>
    <m/>
    <m/>
    <s v=" - "/>
    <m/>
    <m/>
    <s v=" - "/>
    <x v="2"/>
    <x v="0"/>
    <x v="0"/>
    <x v="0"/>
    <x v="0"/>
    <x v="0"/>
    <x v="2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Machine 03"/>
    <s v="N"/>
    <s v="L"/>
    <s v=""/>
    <s v=""/>
    <s v="BP0014"/>
    <s v="MI"/>
    <s v="D86"/>
    <s v=""/>
    <s v="100001"/>
    <s v="218100"/>
    <s v="LIN5"/>
    <s v="RP"/>
    <s v=""/>
    <n v="1000"/>
    <n v="1000"/>
    <n v="0"/>
    <n v="0"/>
    <s v=""/>
    <s v=""/>
    <s v=""/>
    <s v=""/>
    <s v=""/>
    <s v=""/>
    <s v=""/>
    <s v=""/>
    <n v="0"/>
    <s v="123"/>
    <s v=""/>
    <s v=""/>
    <s v=""/>
    <s v=""/>
    <s v=""/>
    <s v=""/>
    <s v=""/>
    <n v="0"/>
    <n v="0"/>
    <n v="0"/>
    <n v="0"/>
    <n v="0"/>
    <s v=""/>
    <s v="A2"/>
    <s v="A3"/>
    <s v="A"/>
    <s v="N"/>
    <s v="F"/>
    <s v="MAC03"/>
    <s v=""/>
    <s v="20"/>
    <s v="03-09-2018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FAH"/>
    <s v="06-11-2018"/>
  </r>
  <r>
    <s v="IFR"/>
    <s v="IFR QUALIAC (IFR)"/>
    <x v="0"/>
    <s v="218100"/>
    <s v="IMMOB AGENCEMENT"/>
    <x v="0"/>
    <m/>
    <m/>
    <s v=" - "/>
    <m/>
    <m/>
    <s v=" - "/>
    <m/>
    <m/>
    <s v=" - "/>
    <x v="3"/>
    <x v="0"/>
    <x v="1"/>
    <x v="0"/>
    <x v="0"/>
    <x v="0"/>
    <x v="3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mACHINE 06"/>
    <s v="N"/>
    <s v="L"/>
    <s v=""/>
    <s v=""/>
    <s v="BP0009"/>
    <s v="MI"/>
    <s v=""/>
    <s v=""/>
    <s v="100008100007100000FBTP010CLOK EEEE8"/>
    <s v="218100"/>
    <s v="LIN5"/>
    <s v="RP"/>
    <s v=""/>
    <n v="1000"/>
    <n v="1000"/>
    <n v="0"/>
    <n v="0"/>
    <s v=""/>
    <s v=""/>
    <s v=""/>
    <s v=""/>
    <s v=""/>
    <s v=""/>
    <s v=""/>
    <s v=""/>
    <n v="0"/>
    <s v="12345678901234567890"/>
    <s v=""/>
    <s v=""/>
    <s v=""/>
    <s v=""/>
    <s v=""/>
    <s v=""/>
    <s v=""/>
    <n v="0"/>
    <n v="0"/>
    <n v="0"/>
    <n v="0"/>
    <n v="0"/>
    <s v="503710"/>
    <s v="PARAMETR13"/>
    <s v="1234567890"/>
    <s v="A"/>
    <s v="N"/>
    <s v="F"/>
    <s v="MAC06"/>
    <s v=""/>
    <s v="20"/>
    <s v="03-09-2018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FAH"/>
    <s v="06-11-2018"/>
  </r>
  <r>
    <s v="IFR"/>
    <s v="IFR QUALIAC (IFR)"/>
    <x v="0"/>
    <s v="218200"/>
    <s v="IMMOB MAT TRANSPORT"/>
    <x v="1"/>
    <m/>
    <m/>
    <s v=" - "/>
    <m/>
    <m/>
    <s v=" - "/>
    <m/>
    <m/>
    <s v=" - "/>
    <x v="4"/>
    <x v="0"/>
    <x v="2"/>
    <x v="2"/>
    <x v="1"/>
    <x v="0"/>
    <x v="4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"/>
    <s v="N"/>
    <s v="L"/>
    <s v=""/>
    <s v=""/>
    <s v="BP0011"/>
    <s v="MI"/>
    <s v="20"/>
    <s v="EMP10"/>
    <s v="X0"/>
    <s v="218200"/>
    <s v="LIN5"/>
    <s v="RP"/>
    <s v=""/>
    <n v="1000"/>
    <n v="1000"/>
    <n v="0"/>
    <n v="0"/>
    <s v=""/>
    <s v=""/>
    <s v=""/>
    <s v=""/>
    <s v=""/>
    <s v=""/>
    <s v=""/>
    <s v=""/>
    <n v="0"/>
    <s v="200"/>
    <s v=""/>
    <s v=""/>
    <s v=""/>
    <s v=""/>
    <s v=""/>
    <s v=""/>
    <s v=""/>
    <n v="0"/>
    <n v="0"/>
    <n v="0"/>
    <n v="0"/>
    <n v="0"/>
    <s v="8600"/>
    <s v=""/>
    <s v="C3"/>
    <s v="B"/>
    <s v="N"/>
    <s v="F"/>
    <s v="BRULEUR"/>
    <s v=""/>
    <s v="20"/>
    <s v="06-08-2019"/>
    <s v=""/>
    <s v=""/>
    <n v="1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RF"/>
    <s v="06-08-2019"/>
  </r>
  <r>
    <s v="IFR"/>
    <s v="IFR QUALIAC (IFR)"/>
    <x v="0"/>
    <s v="218300"/>
    <s v="IMMOB MAT INFORMATIQ"/>
    <x v="2"/>
    <m/>
    <m/>
    <s v=" - "/>
    <m/>
    <m/>
    <s v=" - "/>
    <m/>
    <m/>
    <s v=" - "/>
    <x v="5"/>
    <x v="0"/>
    <x v="2"/>
    <x v="3"/>
    <x v="0"/>
    <x v="0"/>
    <x v="5"/>
    <x v="1"/>
    <x v="1"/>
    <x v="1"/>
    <x v="1"/>
    <x v="1"/>
    <n v="105000"/>
    <n v="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Alcool"/>
    <s v="N"/>
    <s v="L"/>
    <s v=""/>
    <s v=""/>
    <s v=""/>
    <s v="MI"/>
    <s v=""/>
    <s v=""/>
    <s v=""/>
    <s v="218300"/>
    <s v=""/>
    <s v="RP"/>
    <s v="USI1"/>
    <n v="100000"/>
    <n v="105000"/>
    <n v="0"/>
    <n v="0"/>
    <s v=""/>
    <s v=""/>
    <s v=""/>
    <s v=""/>
    <s v=""/>
    <s v=""/>
    <s v=""/>
    <s v=""/>
    <n v="0"/>
    <s v=""/>
    <s v=""/>
    <s v=""/>
    <s v="HARIBO"/>
    <s v=""/>
    <s v=""/>
    <s v=""/>
    <s v=""/>
    <n v="18600"/>
    <n v="0"/>
    <n v="0"/>
    <n v="0"/>
    <n v="0"/>
    <s v="300"/>
    <s v=""/>
    <s v=""/>
    <s v="A"/>
    <s v="N"/>
    <s v="F"/>
    <s v="CHAUDIERE"/>
    <s v=""/>
    <s v="20"/>
    <s v="03-09-2018"/>
    <s v=""/>
    <s v=""/>
    <n v="1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8626.8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FAH"/>
    <s v="16-10-2020"/>
  </r>
  <r>
    <s v="IFR"/>
    <s v="IFR QUALIAC (IFR)"/>
    <x v="0"/>
    <s v="218300"/>
    <s v="IMMOB MAT INFORMATIQ"/>
    <x v="2"/>
    <m/>
    <m/>
    <s v=" - "/>
    <m/>
    <m/>
    <s v=" - "/>
    <m/>
    <m/>
    <s v=" - "/>
    <x v="6"/>
    <x v="0"/>
    <x v="0"/>
    <x v="4"/>
    <x v="1"/>
    <x v="0"/>
    <x v="6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Machine 09"/>
    <s v="N"/>
    <s v="L"/>
    <s v=""/>
    <s v=""/>
    <s v="BP0016"/>
    <s v="MI"/>
    <s v=""/>
    <s v=""/>
    <s v=""/>
    <s v="218300"/>
    <s v="LIN5"/>
    <s v="RP"/>
    <s v=""/>
    <n v="1000"/>
    <n v="1000"/>
    <n v="0"/>
    <n v="0"/>
    <s v=""/>
    <s v=""/>
    <s v=""/>
    <s v=""/>
    <s v=""/>
    <s v=""/>
    <s v=""/>
    <s v=""/>
    <n v="0"/>
    <s v=""/>
    <s v=""/>
    <s v=""/>
    <s v=""/>
    <s v=""/>
    <s v=""/>
    <s v=""/>
    <s v=""/>
    <n v="1515.42"/>
    <n v="0"/>
    <n v="0"/>
    <n v="0"/>
    <n v="0"/>
    <s v="001"/>
    <s v="A2"/>
    <s v=""/>
    <s v="A"/>
    <s v="N"/>
    <s v="F"/>
    <s v="MAC05"/>
    <s v=""/>
    <s v="20"/>
    <s v="06-08-2019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1536.32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RF"/>
    <s v="06-08-2019"/>
  </r>
  <r>
    <s v="IFR"/>
    <s v="IFR QUALIAC (IFR)"/>
    <x v="0"/>
    <s v="218400"/>
    <s v="IMMOB MAT BUREAU"/>
    <x v="3"/>
    <m/>
    <m/>
    <s v=" - "/>
    <m/>
    <m/>
    <s v=" - "/>
    <m/>
    <m/>
    <s v=" - "/>
    <x v="7"/>
    <x v="0"/>
    <x v="2"/>
    <x v="5"/>
    <x v="0"/>
    <x v="0"/>
    <x v="4"/>
    <x v="1"/>
    <x v="1"/>
    <x v="1"/>
    <x v="1"/>
    <x v="1"/>
    <n v="50000"/>
    <n v="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"/>
    <s v="N"/>
    <s v="L"/>
    <s v=""/>
    <s v=""/>
    <s v="BP0015"/>
    <s v="MI"/>
    <s v=""/>
    <s v=""/>
    <s v=""/>
    <s v="218400"/>
    <s v="LIN5"/>
    <s v="RP"/>
    <s v="USI1"/>
    <n v="50000"/>
    <n v="50000"/>
    <n v="0"/>
    <n v="0"/>
    <s v=""/>
    <s v=""/>
    <s v=""/>
    <s v=""/>
    <s v=""/>
    <s v=""/>
    <s v=""/>
    <s v=""/>
    <n v="0"/>
    <s v=""/>
    <s v=""/>
    <s v="0P"/>
    <s v=""/>
    <s v=""/>
    <s v=""/>
    <s v=""/>
    <s v=""/>
    <n v="158"/>
    <n v="0"/>
    <n v="0"/>
    <n v="0"/>
    <n v="0"/>
    <s v="1664"/>
    <s v="B1"/>
    <s v=""/>
    <s v="A"/>
    <s v="N"/>
    <s v="F"/>
    <s v="CUVE"/>
    <s v=""/>
    <s v="20"/>
    <s v="03-09-2018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79429.13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RF"/>
    <s v="26-10-2018"/>
  </r>
  <r>
    <s v="IFR"/>
    <s v="IFR QUALIAC (IFR)"/>
    <x v="0"/>
    <s v="218400"/>
    <s v="IMMOB MAT BUREAU"/>
    <x v="3"/>
    <m/>
    <m/>
    <s v=" - "/>
    <m/>
    <m/>
    <s v=" - "/>
    <m/>
    <m/>
    <s v=" - "/>
    <x v="8"/>
    <x v="0"/>
    <x v="0"/>
    <x v="6"/>
    <x v="1"/>
    <x v="0"/>
    <x v="7"/>
    <x v="0"/>
    <x v="0"/>
    <x v="0"/>
    <x v="0"/>
    <x v="0"/>
    <n v="1000"/>
    <n v="1000"/>
    <n v="0"/>
    <n v="0"/>
    <n v="0"/>
    <n v="0"/>
    <n v="0"/>
    <n v="0"/>
    <n v="0"/>
    <n v="0"/>
    <n v="0"/>
    <n v="0"/>
    <n v="0"/>
    <n v="0"/>
    <s v="31-12-2024"/>
    <s v="31-12-2099"/>
    <s v="1014097"/>
    <s v="FAH"/>
    <s v="02-03-2021"/>
    <s v=""/>
    <s v=""/>
    <s v=""/>
    <s v="Machine 04"/>
    <s v="N"/>
    <s v="L"/>
    <s v=""/>
    <s v=""/>
    <s v="BP0017"/>
    <s v="MI"/>
    <s v="10"/>
    <s v="EMP10"/>
    <s v=""/>
    <s v="218400"/>
    <s v="LIN5"/>
    <s v="RP"/>
    <s v=""/>
    <n v="1000"/>
    <n v="1000"/>
    <n v="0"/>
    <n v="0"/>
    <s v=""/>
    <s v=""/>
    <s v=""/>
    <s v=""/>
    <s v=""/>
    <s v=""/>
    <s v=""/>
    <s v=""/>
    <n v="0"/>
    <s v=""/>
    <s v=""/>
    <s v=""/>
    <s v=""/>
    <s v=""/>
    <s v=""/>
    <s v=""/>
    <s v=""/>
    <n v="0"/>
    <n v="0"/>
    <n v="0"/>
    <n v="0"/>
    <n v="0"/>
    <s v="001"/>
    <s v="A2"/>
    <s v=""/>
    <s v="A"/>
    <s v="N"/>
    <s v="F"/>
    <s v="MAC04"/>
    <s v=""/>
    <s v="20"/>
    <s v="06-08-2019"/>
    <s v=""/>
    <s v=""/>
    <n v="0"/>
    <s v=""/>
    <s v="O"/>
    <s v=""/>
    <s v=""/>
    <s v=""/>
    <s v=""/>
    <s v=""/>
    <s v=""/>
    <s v=""/>
    <s v=""/>
    <s v=""/>
    <s v=""/>
    <s v=""/>
    <s v=""/>
    <s v=""/>
    <s v=""/>
    <s v=""/>
    <n v="0"/>
    <n v="0"/>
    <n v="0"/>
    <n v="1605.97"/>
    <n v="0"/>
    <n v="0"/>
    <n v="0"/>
    <n v="0"/>
    <n v="0"/>
    <s v=""/>
    <s v=""/>
    <s v=""/>
    <s v=""/>
    <s v="L"/>
    <s v=""/>
    <s v=""/>
    <s v=""/>
    <s v=""/>
    <s v=""/>
    <s v=""/>
    <s v="A"/>
    <s v=""/>
    <s v=""/>
    <s v=""/>
    <s v="DBO"/>
    <s v="04-06-1997"/>
    <s v="RF"/>
    <s v="06-08-2019"/>
  </r>
  <r>
    <m/>
    <m/>
    <x v="1"/>
    <m/>
    <m/>
    <x v="4"/>
    <m/>
    <m/>
    <m/>
    <m/>
    <m/>
    <m/>
    <m/>
    <m/>
    <m/>
    <x v="9"/>
    <x v="1"/>
    <x v="3"/>
    <x v="7"/>
    <x v="2"/>
    <x v="0"/>
    <x v="8"/>
    <x v="2"/>
    <x v="2"/>
    <x v="2"/>
    <x v="2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4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AB22" firstHeaderRow="1" firstDataRow="2" firstDataCol="13"/>
  <pivotFields count="147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Row" compact="0" showAll="0">
      <items count="6">
        <item x="4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9"/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4">
        <item x="3"/>
        <item x="0"/>
        <item x="1"/>
        <item x="2"/>
      </items>
    </pivotField>
    <pivotField axis="axisRow" compact="0" outline="0" showAll="0" defaultSubtotal="0">
      <items count="8">
        <item x="7"/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9">
        <item x="8"/>
        <item x="0"/>
        <item x="1"/>
        <item x="2"/>
        <item x="3"/>
        <item x="4"/>
        <item x="5"/>
        <item x="6"/>
        <item x="7"/>
      </items>
    </pivotField>
    <pivotField axis="axisRow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showAll="0" defaultSubtotal="0">
      <items count="3">
        <item x="2"/>
        <item x="0"/>
        <item x="1"/>
      </items>
    </pivotField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4">
    <field x="2"/>
    <field x="5"/>
    <field x="15"/>
    <field x="16"/>
    <field x="17"/>
    <field x="18"/>
    <field x="19"/>
    <field x="20"/>
    <field x="21"/>
    <field x="22"/>
    <field x="23"/>
    <field x="24"/>
    <field x="25"/>
    <field x="26"/>
  </rowFields>
  <rowItems count="15">
    <i>
      <x v="1"/>
    </i>
    <i r="1">
      <x v="1"/>
    </i>
    <i r="2">
      <x v="1"/>
      <x/>
      <x v="1"/>
      <x v="1"/>
      <x v="1"/>
      <x/>
      <x v="1"/>
      <x v="1"/>
      <x v="1"/>
      <x v="2"/>
      <x v="2"/>
      <x v="1"/>
    </i>
    <i r="2">
      <x v="2"/>
      <x/>
      <x v="1"/>
      <x v="2"/>
      <x v="2"/>
      <x/>
      <x v="2"/>
      <x v="1"/>
      <x v="1"/>
      <x v="2"/>
      <x v="2"/>
      <x v="1"/>
    </i>
    <i r="2">
      <x v="3"/>
      <x/>
      <x v="1"/>
      <x v="1"/>
      <x v="1"/>
      <x/>
      <x v="3"/>
      <x v="1"/>
      <x v="1"/>
      <x v="2"/>
      <x v="2"/>
      <x v="1"/>
    </i>
    <i r="2">
      <x v="4"/>
      <x/>
      <x v="2"/>
      <x v="1"/>
      <x v="1"/>
      <x/>
      <x v="4"/>
      <x v="1"/>
      <x v="1"/>
      <x v="2"/>
      <x v="2"/>
      <x v="1"/>
    </i>
    <i r="1">
      <x v="2"/>
    </i>
    <i r="2">
      <x v="5"/>
      <x/>
      <x v="3"/>
      <x v="3"/>
      <x v="2"/>
      <x/>
      <x v="5"/>
      <x v="1"/>
      <x v="1"/>
      <x v="2"/>
      <x v="2"/>
      <x v="1"/>
    </i>
    <i r="1">
      <x v="3"/>
    </i>
    <i r="2">
      <x v="6"/>
      <x/>
      <x v="3"/>
      <x v="4"/>
      <x v="1"/>
      <x/>
      <x v="6"/>
      <x v="2"/>
      <x v="2"/>
      <x/>
      <x/>
      <x v="2"/>
    </i>
    <i r="2">
      <x v="7"/>
      <x/>
      <x v="1"/>
      <x v="5"/>
      <x v="2"/>
      <x/>
      <x v="7"/>
      <x v="1"/>
      <x v="1"/>
      <x v="2"/>
      <x v="2"/>
      <x v="1"/>
    </i>
    <i r="1">
      <x v="4"/>
    </i>
    <i r="2">
      <x v="8"/>
      <x/>
      <x v="3"/>
      <x v="6"/>
      <x v="1"/>
      <x/>
      <x v="5"/>
      <x v="2"/>
      <x v="2"/>
      <x/>
      <x/>
      <x v="2"/>
    </i>
    <i r="2">
      <x v="9"/>
      <x/>
      <x v="1"/>
      <x v="7"/>
      <x v="2"/>
      <x/>
      <x v="8"/>
      <x v="1"/>
      <x v="1"/>
      <x v="2"/>
      <x v="2"/>
      <x v="1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omme de Valeur d'actif" fld="27" baseField="26" baseItem="1" numFmtId="4"/>
    <dataField name="Somme de Base d'amortissement" fld="28" baseField="26" baseItem="1" numFmtId="4"/>
    <dataField name="Somme de Dotation de l'exercice" fld="29" baseField="5" baseItem="0" numFmtId="4"/>
    <dataField name="Somme de Prévision exercice n+1" fld="30" baseField="26" baseItem="0" numFmtId="4"/>
    <dataField name="Somme de Prévision exercice n+2" fld="31" baseField="26" baseItem="0" numFmtId="4"/>
    <dataField name="Somme de Prévision exercice n+3" fld="32" baseField="26" baseItem="0" numFmtId="4"/>
    <dataField name="Somme de Prévision exercice n+4" fld="33" baseField="26" baseItem="0" numFmtId="4"/>
    <dataField name="Somme de VNC prévue au" fld="34" baseField="0" baseItem="0" numFmtId="4"/>
    <dataField name="Somme de Dérogatoire exercice en cours" fld="35" baseField="5" baseItem="0" numFmtId="4"/>
    <dataField name="Somme de Prévision dérogatoire n+1" fld="36" baseField="26" baseItem="0" numFmtId="4"/>
    <dataField name="Somme de Prévision dérogatoire n+2" fld="37" baseField="26" baseItem="0" numFmtId="4"/>
    <dataField name="Somme de Prévision dérogatoire n+3" fld="38" baseField="26" baseItem="0" numFmtId="4"/>
    <dataField name="Somme de Prévision dérogatoire n+4" fld="39" baseField="26" baseItem="0" numFmtId="4"/>
    <dataField name="Somme de Dérogatoire restant au" fld="40" baseField="5" baseItem="0" numFmtId="4"/>
  </dataFields>
  <formats count="35">
    <format dxfId="170">
      <pivotArea outline="0" fieldPosition="0">
        <references count="1">
          <reference field="4294967294" count="1">
            <x v="1"/>
          </reference>
        </references>
      </pivotArea>
    </format>
    <format dxfId="171">
      <pivotArea outline="0" fieldPosition="0">
        <references count="1">
          <reference field="4294967294" count="1">
            <x v="0"/>
          </reference>
        </references>
      </pivotArea>
    </format>
    <format dxfId="172">
      <pivotArea field="2" grandRow="1" outline="0" axis="axisRow" fieldPosition="0">
        <references count="1">
          <reference field="4294967294" count="1" selected="0">
            <x v="7"/>
          </reference>
        </references>
      </pivotArea>
    </format>
    <format dxfId="173">
      <pivotArea field="21" type="button" dataOnly="0" labelOnly="1" outline="0" axis="axisRow" fieldPosition="8"/>
    </format>
    <format dxfId="174">
      <pivotArea field="18" type="button" dataOnly="0" labelOnly="1" outline="0" axis="axisRow" fieldPosition="5"/>
    </format>
    <format dxfId="175">
      <pivotArea field="17" type="button" dataOnly="0" labelOnly="1" outline="0" axis="axisRow" fieldPosition="4"/>
    </format>
    <format dxfId="176">
      <pivotArea field="16" type="button" dataOnly="0" labelOnly="1" outline="0" axis="axisRow" fieldPosition="3"/>
    </format>
    <format dxfId="177">
      <pivotArea field="15" type="button" dataOnly="0" labelOnly="1" outline="0" axis="axisRow" fieldPosition="2"/>
    </format>
    <format dxfId="178">
      <pivotArea field="25" type="button" dataOnly="0" labelOnly="1" outline="0" axis="axisRow" fieldPosition="12"/>
    </format>
    <format dxfId="179">
      <pivotArea field="26" type="button" dataOnly="0" labelOnly="1" outline="0" axis="axisRow" fieldPosition="13"/>
    </format>
    <format dxfId="180">
      <pivotArea outline="0" fieldPosition="0">
        <references count="1">
          <reference field="4294967294" count="1">
            <x v="2"/>
          </reference>
        </references>
      </pivotArea>
    </format>
    <format dxfId="181">
      <pivotArea outline="0" fieldPosition="0">
        <references count="1">
          <reference field="4294967294" count="1">
            <x v="7"/>
          </reference>
        </references>
      </pivotArea>
    </format>
    <format dxfId="182">
      <pivotArea outline="0" fieldPosition="0">
        <references count="1">
          <reference field="4294967294" count="1">
            <x v="3"/>
          </reference>
        </references>
      </pivotArea>
    </format>
    <format dxfId="183">
      <pivotArea outline="0" fieldPosition="0">
        <references count="1">
          <reference field="4294967294" count="1">
            <x v="4"/>
          </reference>
        </references>
      </pivotArea>
    </format>
    <format dxfId="184">
      <pivotArea outline="0" fieldPosition="0">
        <references count="1">
          <reference field="4294967294" count="1">
            <x v="5"/>
          </reference>
        </references>
      </pivotArea>
    </format>
    <format dxfId="185">
      <pivotArea outline="0" fieldPosition="0">
        <references count="1">
          <reference field="4294967294" count="1">
            <x v="6"/>
          </reference>
        </references>
      </pivotArea>
    </format>
    <format dxfId="186">
      <pivotArea outline="0" fieldPosition="0">
        <references count="1">
          <reference field="4294967294" count="1">
            <x v="9"/>
          </reference>
        </references>
      </pivotArea>
    </format>
    <format dxfId="187">
      <pivotArea outline="0" fieldPosition="0">
        <references count="1">
          <reference field="4294967294" count="1">
            <x v="10"/>
          </reference>
        </references>
      </pivotArea>
    </format>
    <format dxfId="188">
      <pivotArea outline="0" fieldPosition="0">
        <references count="1">
          <reference field="4294967294" count="1">
            <x v="11"/>
          </reference>
        </references>
      </pivotArea>
    </format>
    <format dxfId="189">
      <pivotArea outline="0" fieldPosition="0">
        <references count="1">
          <reference field="4294967294" count="1">
            <x v="12"/>
          </reference>
        </references>
      </pivotArea>
    </format>
    <format dxfId="190">
      <pivotArea dataOnly="0" outline="0" fieldPosition="0">
        <references count="1">
          <reference field="16" count="1">
            <x v="0"/>
          </reference>
        </references>
      </pivotArea>
    </format>
    <format dxfId="191">
      <pivotArea dataOnly="0" outline="0" fieldPosition="0">
        <references count="1">
          <reference field="24" count="1">
            <x v="0"/>
          </reference>
        </references>
      </pivotArea>
    </format>
    <format dxfId="192">
      <pivotArea dataOnly="0" outline="0" fieldPosition="0">
        <references count="1">
          <reference field="25" count="1">
            <x v="0"/>
          </reference>
        </references>
      </pivotArea>
    </format>
    <format dxfId="193">
      <pivotArea dataOnly="0" labelOnly="1" fieldPosition="0">
        <references count="1">
          <reference field="15" count="0"/>
        </references>
      </pivotArea>
    </format>
    <format dxfId="194">
      <pivotArea dataOnly="0" labelOnly="1" fieldPosition="0">
        <references count="1">
          <reference field="16" count="0"/>
        </references>
      </pivotArea>
    </format>
    <format dxfId="195">
      <pivotArea dataOnly="0" labelOnly="1" fieldPosition="0">
        <references count="1">
          <reference field="17" count="0"/>
        </references>
      </pivotArea>
    </format>
    <format dxfId="196">
      <pivotArea dataOnly="0" labelOnly="1" fieldPosition="0">
        <references count="1">
          <reference field="18" count="0"/>
        </references>
      </pivotArea>
    </format>
    <format dxfId="197">
      <pivotArea dataOnly="0" labelOnly="1" fieldPosition="0">
        <references count="1">
          <reference field="19" count="0"/>
        </references>
      </pivotArea>
    </format>
    <format dxfId="198">
      <pivotArea dataOnly="0" labelOnly="1" fieldPosition="0">
        <references count="1">
          <reference field="21" count="0"/>
        </references>
      </pivotArea>
    </format>
    <format dxfId="199">
      <pivotArea dataOnly="0" labelOnly="1" fieldPosition="0">
        <references count="1">
          <reference field="22" count="0"/>
        </references>
      </pivotArea>
    </format>
    <format dxfId="200">
      <pivotArea dataOnly="0" labelOnly="1" fieldPosition="0">
        <references count="1">
          <reference field="23" count="0"/>
        </references>
      </pivotArea>
    </format>
    <format dxfId="201">
      <pivotArea dataOnly="0" labelOnly="1" fieldPosition="0">
        <references count="1">
          <reference field="24" count="0"/>
        </references>
      </pivotArea>
    </format>
    <format dxfId="202">
      <pivotArea dataOnly="0" labelOnly="1" fieldPosition="0">
        <references count="1">
          <reference field="25" count="0"/>
        </references>
      </pivotArea>
    </format>
    <format dxfId="203">
      <pivotArea outline="0" fieldPosition="0">
        <references count="1">
          <reference field="4294967294" count="1">
            <x v="8"/>
          </reference>
        </references>
      </pivotArea>
    </format>
    <format dxfId="204">
      <pivotArea outline="0" fieldPosition="0">
        <references count="1">
          <reference field="4294967294" count="1">
            <x v="13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2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/>
    <col min="2" max="2" width="10.140625" customWidth="1"/>
    <col min="3" max="3" width="14.28515625" customWidth="1"/>
    <col min="4" max="4" width="6.42578125" customWidth="1"/>
    <col min="5" max="5" width="15.28515625" bestFit="1" customWidth="1"/>
    <col min="6" max="6" width="19.7109375" bestFit="1" customWidth="1"/>
    <col min="7" max="7" width="8" bestFit="1" customWidth="1"/>
    <col min="8" max="8" width="18.5703125" bestFit="1" customWidth="1"/>
    <col min="9" max="9" width="16.28515625" bestFit="1" customWidth="1"/>
    <col min="10" max="10" width="10.85546875" bestFit="1" customWidth="1"/>
    <col min="11" max="11" width="9.42578125" bestFit="1" customWidth="1"/>
    <col min="12" max="12" width="8" customWidth="1"/>
    <col min="13" max="13" width="6.85546875" customWidth="1"/>
    <col min="14" max="14" width="5" customWidth="1"/>
    <col min="15" max="15" width="18.42578125" customWidth="1"/>
    <col min="16" max="28" width="14.42578125" customWidth="1"/>
  </cols>
  <sheetData>
    <row r="1" spans="2:28" x14ac:dyDescent="0.25">
      <c r="B1" s="6"/>
      <c r="C1" s="6"/>
      <c r="D1" s="6"/>
      <c r="E1" s="6"/>
      <c r="F1" s="5"/>
      <c r="T1" s="6"/>
      <c r="U1" s="6"/>
      <c r="AA1" s="23" t="str">
        <f>CONCATENATE("Edité au : ",Donnees!F1)</f>
        <v>Edité au : 02-03-2021</v>
      </c>
      <c r="AB1" s="23"/>
    </row>
    <row r="2" spans="2:28" x14ac:dyDescent="0.25">
      <c r="B2" s="26" t="str">
        <f>CONCATENATE("Edition des prévisions d'amortissement au ",IF(ISBLANK(Donnees!B2),Donnees!F2,Donnees!B2))</f>
        <v>Edition des prévisions d'amortissement au 31-12-2099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2:28" ht="15.75" thickBot="1" x14ac:dyDescent="0.3">
      <c r="B3" s="11"/>
      <c r="C3" s="11"/>
      <c r="D3" s="11"/>
      <c r="E3" s="11"/>
      <c r="F3" s="11"/>
      <c r="K3" s="8"/>
      <c r="L3" s="8"/>
      <c r="N3" s="8"/>
      <c r="P3" s="8"/>
      <c r="R3" s="8"/>
      <c r="S3" s="8"/>
      <c r="T3" s="8"/>
      <c r="U3" s="8"/>
    </row>
    <row r="4" spans="2:28" ht="21.75" customHeight="1" x14ac:dyDescent="0.25">
      <c r="B4" s="27"/>
      <c r="C4" s="31" t="s">
        <v>24</v>
      </c>
      <c r="D4" s="32"/>
      <c r="E4" s="29" t="s">
        <v>35</v>
      </c>
      <c r="F4" s="30" t="s">
        <v>36</v>
      </c>
      <c r="G4" s="24" t="s">
        <v>29</v>
      </c>
      <c r="H4" s="24" t="s">
        <v>28</v>
      </c>
      <c r="I4" s="24" t="s">
        <v>47</v>
      </c>
      <c r="J4" s="24" t="s">
        <v>31</v>
      </c>
      <c r="K4" s="24" t="s">
        <v>39</v>
      </c>
      <c r="L4" s="24" t="s">
        <v>40</v>
      </c>
      <c r="M4" s="31" t="s">
        <v>41</v>
      </c>
      <c r="N4" s="32"/>
      <c r="O4" s="24" t="s">
        <v>30</v>
      </c>
      <c r="P4" s="24" t="s">
        <v>32</v>
      </c>
      <c r="Q4" s="24" t="s">
        <v>43</v>
      </c>
      <c r="R4" s="24" t="s">
        <v>53</v>
      </c>
      <c r="S4" s="24" t="s">
        <v>52</v>
      </c>
      <c r="T4" s="30" t="s">
        <v>50</v>
      </c>
      <c r="U4" s="30" t="s">
        <v>51</v>
      </c>
      <c r="V4" s="24" t="str">
        <f>CONCATENATE("VNC prévue
au ",(Donnees!AP4))</f>
        <v>VNC prévue
au 31-12-2024</v>
      </c>
      <c r="W4" s="24" t="s">
        <v>66</v>
      </c>
      <c r="X4" s="24" t="s">
        <v>59</v>
      </c>
      <c r="Y4" s="24" t="s">
        <v>58</v>
      </c>
      <c r="Z4" s="24" t="s">
        <v>60</v>
      </c>
      <c r="AA4" s="24" t="s">
        <v>61</v>
      </c>
      <c r="AB4" s="24" t="str">
        <f>CONCATENATE("Dérogatoire restant
au ",(Donnees!AP4))</f>
        <v>Dérogatoire restant
au 31-12-2024</v>
      </c>
    </row>
    <row r="5" spans="2:28" ht="21.75" customHeight="1" thickBot="1" x14ac:dyDescent="0.3">
      <c r="B5" s="28"/>
      <c r="C5" s="33"/>
      <c r="D5" s="34"/>
      <c r="E5" s="25"/>
      <c r="F5" s="25"/>
      <c r="G5" s="25"/>
      <c r="H5" s="25"/>
      <c r="I5" s="25"/>
      <c r="J5" s="25"/>
      <c r="K5" s="25"/>
      <c r="L5" s="25"/>
      <c r="M5" s="33"/>
      <c r="N5" s="3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2:28" ht="15" hidden="1" customHeight="1" x14ac:dyDescent="0.25">
      <c r="O6" s="2" t="s">
        <v>19</v>
      </c>
    </row>
    <row r="7" spans="2:28" hidden="1" x14ac:dyDescent="0.25">
      <c r="B7" s="2" t="s">
        <v>0</v>
      </c>
      <c r="C7" s="13" t="s">
        <v>24</v>
      </c>
      <c r="D7" s="13" t="s">
        <v>25</v>
      </c>
      <c r="E7" s="13" t="s">
        <v>26</v>
      </c>
      <c r="F7" s="13" t="s">
        <v>27</v>
      </c>
      <c r="G7" s="2" t="s">
        <v>29</v>
      </c>
      <c r="H7" s="2" t="s">
        <v>28</v>
      </c>
      <c r="I7" s="13" t="s">
        <v>38</v>
      </c>
      <c r="J7" s="2" t="s">
        <v>31</v>
      </c>
      <c r="K7" s="2" t="s">
        <v>39</v>
      </c>
      <c r="L7" s="2" t="s">
        <v>40</v>
      </c>
      <c r="M7" s="13" t="s">
        <v>41</v>
      </c>
      <c r="N7" s="13" t="s">
        <v>42</v>
      </c>
      <c r="O7" t="s">
        <v>33</v>
      </c>
      <c r="P7" t="s">
        <v>34</v>
      </c>
      <c r="Q7" t="s">
        <v>45</v>
      </c>
      <c r="R7" t="s">
        <v>54</v>
      </c>
      <c r="S7" t="s">
        <v>55</v>
      </c>
      <c r="T7" t="s">
        <v>56</v>
      </c>
      <c r="U7" t="s">
        <v>57</v>
      </c>
      <c r="V7" t="s">
        <v>46</v>
      </c>
      <c r="W7" t="s">
        <v>68</v>
      </c>
      <c r="X7" t="s">
        <v>62</v>
      </c>
      <c r="Y7" t="s">
        <v>63</v>
      </c>
      <c r="Z7" t="s">
        <v>64</v>
      </c>
      <c r="AA7" t="s">
        <v>65</v>
      </c>
      <c r="AB7" t="s">
        <v>69</v>
      </c>
    </row>
    <row r="8" spans="2:28" x14ac:dyDescent="0.25">
      <c r="B8" s="3" t="s">
        <v>273</v>
      </c>
      <c r="O8" s="9">
        <v>162000</v>
      </c>
      <c r="P8" s="9">
        <v>7000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2:28" x14ac:dyDescent="0.25">
      <c r="B9" s="10" t="s">
        <v>274</v>
      </c>
      <c r="O9" s="9">
        <v>4000</v>
      </c>
      <c r="P9" s="9">
        <v>4000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</row>
    <row r="10" spans="2:28" x14ac:dyDescent="0.25">
      <c r="C10" s="15" t="s">
        <v>175</v>
      </c>
      <c r="D10" s="15">
        <v>0</v>
      </c>
      <c r="E10" s="15" t="s">
        <v>176</v>
      </c>
      <c r="F10" s="15" t="s">
        <v>177</v>
      </c>
      <c r="G10" s="15" t="s">
        <v>178</v>
      </c>
      <c r="H10" s="3" t="s">
        <v>278</v>
      </c>
      <c r="I10" s="15" t="s">
        <v>179</v>
      </c>
      <c r="J10" s="15" t="s">
        <v>180</v>
      </c>
      <c r="K10" s="15" t="s">
        <v>181</v>
      </c>
      <c r="L10" s="15">
        <v>20</v>
      </c>
      <c r="M10" s="15">
        <v>5</v>
      </c>
      <c r="N10" s="3" t="s">
        <v>182</v>
      </c>
      <c r="O10" s="14">
        <v>1000</v>
      </c>
      <c r="P10" s="14">
        <v>1000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</row>
    <row r="11" spans="2:28" x14ac:dyDescent="0.25">
      <c r="C11" s="15" t="s">
        <v>207</v>
      </c>
      <c r="D11" s="15">
        <v>0</v>
      </c>
      <c r="E11" s="15" t="s">
        <v>176</v>
      </c>
      <c r="F11" s="15" t="s">
        <v>208</v>
      </c>
      <c r="G11" s="15" t="s">
        <v>182</v>
      </c>
      <c r="H11" s="3" t="s">
        <v>278</v>
      </c>
      <c r="I11" s="15" t="s">
        <v>209</v>
      </c>
      <c r="J11" s="15" t="s">
        <v>180</v>
      </c>
      <c r="K11" s="15" t="s">
        <v>181</v>
      </c>
      <c r="L11" s="15">
        <v>20</v>
      </c>
      <c r="M11" s="15">
        <v>5</v>
      </c>
      <c r="N11" s="3" t="s">
        <v>182</v>
      </c>
      <c r="O11" s="14">
        <v>1000</v>
      </c>
      <c r="P11" s="14">
        <v>1000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</row>
    <row r="12" spans="2:28" x14ac:dyDescent="0.25">
      <c r="C12" s="15" t="s">
        <v>214</v>
      </c>
      <c r="D12" s="15">
        <v>0</v>
      </c>
      <c r="E12" s="15" t="s">
        <v>176</v>
      </c>
      <c r="F12" s="15" t="s">
        <v>177</v>
      </c>
      <c r="G12" s="15" t="s">
        <v>178</v>
      </c>
      <c r="H12" s="3" t="s">
        <v>278</v>
      </c>
      <c r="I12" s="15" t="s">
        <v>215</v>
      </c>
      <c r="J12" s="15" t="s">
        <v>180</v>
      </c>
      <c r="K12" s="15" t="s">
        <v>181</v>
      </c>
      <c r="L12" s="15">
        <v>20</v>
      </c>
      <c r="M12" s="15">
        <v>5</v>
      </c>
      <c r="N12" s="3" t="s">
        <v>182</v>
      </c>
      <c r="O12" s="14">
        <v>1000</v>
      </c>
      <c r="P12" s="14">
        <v>1000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</row>
    <row r="13" spans="2:28" x14ac:dyDescent="0.25">
      <c r="C13" s="15" t="s">
        <v>222</v>
      </c>
      <c r="D13" s="15">
        <v>0</v>
      </c>
      <c r="E13" s="15" t="s">
        <v>223</v>
      </c>
      <c r="F13" s="15" t="s">
        <v>177</v>
      </c>
      <c r="G13" s="15" t="s">
        <v>178</v>
      </c>
      <c r="H13" s="3" t="s">
        <v>278</v>
      </c>
      <c r="I13" s="15" t="s">
        <v>224</v>
      </c>
      <c r="J13" s="15" t="s">
        <v>180</v>
      </c>
      <c r="K13" s="15" t="s">
        <v>181</v>
      </c>
      <c r="L13" s="15">
        <v>20</v>
      </c>
      <c r="M13" s="15">
        <v>5</v>
      </c>
      <c r="N13" s="3" t="s">
        <v>182</v>
      </c>
      <c r="O13" s="14">
        <v>1000</v>
      </c>
      <c r="P13" s="14">
        <v>1000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</row>
    <row r="14" spans="2:28" x14ac:dyDescent="0.25">
      <c r="B14" s="10" t="s">
        <v>275</v>
      </c>
      <c r="O14" s="9">
        <v>1000</v>
      </c>
      <c r="P14" s="9">
        <v>1000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2:28" x14ac:dyDescent="0.25">
      <c r="C15" s="15" t="s">
        <v>234</v>
      </c>
      <c r="D15" s="15">
        <v>0</v>
      </c>
      <c r="E15" s="15" t="s">
        <v>235</v>
      </c>
      <c r="F15" s="15" t="s">
        <v>236</v>
      </c>
      <c r="G15" s="15" t="s">
        <v>182</v>
      </c>
      <c r="H15" s="3" t="s">
        <v>278</v>
      </c>
      <c r="I15" s="15" t="s">
        <v>177</v>
      </c>
      <c r="J15" s="15" t="s">
        <v>180</v>
      </c>
      <c r="K15" s="15" t="s">
        <v>181</v>
      </c>
      <c r="L15" s="15">
        <v>20</v>
      </c>
      <c r="M15" s="15">
        <v>5</v>
      </c>
      <c r="N15" s="3" t="s">
        <v>182</v>
      </c>
      <c r="O15" s="14">
        <v>1000</v>
      </c>
      <c r="P15" s="14">
        <v>1000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</row>
    <row r="16" spans="2:28" x14ac:dyDescent="0.25">
      <c r="B16" s="10" t="s">
        <v>276</v>
      </c>
      <c r="O16" s="9">
        <v>106000</v>
      </c>
      <c r="P16" s="9">
        <v>1000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2:28" x14ac:dyDescent="0.25">
      <c r="C17" s="15" t="s">
        <v>245</v>
      </c>
      <c r="D17" s="15">
        <v>0</v>
      </c>
      <c r="E17" s="15" t="s">
        <v>235</v>
      </c>
      <c r="F17" s="15" t="s">
        <v>235</v>
      </c>
      <c r="G17" s="15" t="s">
        <v>178</v>
      </c>
      <c r="H17" s="3" t="s">
        <v>278</v>
      </c>
      <c r="I17" s="15" t="s">
        <v>246</v>
      </c>
      <c r="J17" s="15" t="s">
        <v>177</v>
      </c>
      <c r="K17" s="15" t="s">
        <v>177</v>
      </c>
      <c r="L17" s="15">
        <v>0</v>
      </c>
      <c r="M17" s="15">
        <v>0</v>
      </c>
      <c r="N17" s="3"/>
      <c r="O17" s="14">
        <v>105000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</row>
    <row r="18" spans="2:28" x14ac:dyDescent="0.25">
      <c r="C18" s="15" t="s">
        <v>252</v>
      </c>
      <c r="D18" s="15">
        <v>0</v>
      </c>
      <c r="E18" s="15" t="s">
        <v>176</v>
      </c>
      <c r="F18" s="15" t="s">
        <v>223</v>
      </c>
      <c r="G18" s="15" t="s">
        <v>182</v>
      </c>
      <c r="H18" s="3" t="s">
        <v>278</v>
      </c>
      <c r="I18" s="15" t="s">
        <v>253</v>
      </c>
      <c r="J18" s="15" t="s">
        <v>180</v>
      </c>
      <c r="K18" s="15" t="s">
        <v>181</v>
      </c>
      <c r="L18" s="15">
        <v>20</v>
      </c>
      <c r="M18" s="15">
        <v>5</v>
      </c>
      <c r="N18" s="3" t="s">
        <v>182</v>
      </c>
      <c r="O18" s="14">
        <v>1000</v>
      </c>
      <c r="P18" s="14">
        <v>1000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</row>
    <row r="19" spans="2:28" x14ac:dyDescent="0.25">
      <c r="B19" s="10" t="s">
        <v>277</v>
      </c>
      <c r="O19" s="9">
        <v>51000</v>
      </c>
      <c r="P19" s="9">
        <v>1000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2:28" x14ac:dyDescent="0.25">
      <c r="C20" s="15" t="s">
        <v>259</v>
      </c>
      <c r="D20" s="15">
        <v>0</v>
      </c>
      <c r="E20" s="15" t="s">
        <v>235</v>
      </c>
      <c r="F20" s="15" t="s">
        <v>260</v>
      </c>
      <c r="G20" s="15" t="s">
        <v>178</v>
      </c>
      <c r="H20" s="3" t="s">
        <v>278</v>
      </c>
      <c r="I20" s="15" t="s">
        <v>177</v>
      </c>
      <c r="J20" s="15" t="s">
        <v>177</v>
      </c>
      <c r="K20" s="15" t="s">
        <v>177</v>
      </c>
      <c r="L20" s="15">
        <v>0</v>
      </c>
      <c r="M20" s="15">
        <v>0</v>
      </c>
      <c r="N20" s="3"/>
      <c r="O20" s="14">
        <v>50000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</row>
    <row r="21" spans="2:28" x14ac:dyDescent="0.25">
      <c r="C21" s="15" t="s">
        <v>267</v>
      </c>
      <c r="D21" s="15">
        <v>0</v>
      </c>
      <c r="E21" s="15" t="s">
        <v>176</v>
      </c>
      <c r="F21" s="15" t="s">
        <v>268</v>
      </c>
      <c r="G21" s="15" t="s">
        <v>182</v>
      </c>
      <c r="H21" s="3" t="s">
        <v>278</v>
      </c>
      <c r="I21" s="15" t="s">
        <v>269</v>
      </c>
      <c r="J21" s="15" t="s">
        <v>180</v>
      </c>
      <c r="K21" s="15" t="s">
        <v>181</v>
      </c>
      <c r="L21" s="15">
        <v>20</v>
      </c>
      <c r="M21" s="15">
        <v>5</v>
      </c>
      <c r="N21" s="3" t="s">
        <v>182</v>
      </c>
      <c r="O21" s="14">
        <v>1000</v>
      </c>
      <c r="P21" s="14">
        <v>1000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</row>
    <row r="22" spans="2:28" x14ac:dyDescent="0.25">
      <c r="B22" s="3" t="s">
        <v>1</v>
      </c>
      <c r="O22" s="9">
        <v>162000</v>
      </c>
      <c r="P22" s="9">
        <v>7000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</sheetData>
  <mergeCells count="27">
    <mergeCell ref="L4:L5"/>
    <mergeCell ref="O4:O5"/>
    <mergeCell ref="P4:P5"/>
    <mergeCell ref="G4:G5"/>
    <mergeCell ref="H4:H5"/>
    <mergeCell ref="M4:N5"/>
    <mergeCell ref="Q4:Q5"/>
    <mergeCell ref="R4:R5"/>
    <mergeCell ref="S4:S5"/>
    <mergeCell ref="T4:T5"/>
    <mergeCell ref="U4:U5"/>
    <mergeCell ref="AA1:AB1"/>
    <mergeCell ref="I4:I5"/>
    <mergeCell ref="J4:J5"/>
    <mergeCell ref="K4:K5"/>
    <mergeCell ref="AB4:AB5"/>
    <mergeCell ref="W4:W5"/>
    <mergeCell ref="X4:X5"/>
    <mergeCell ref="Y4:Y5"/>
    <mergeCell ref="Z4:Z5"/>
    <mergeCell ref="AA4:AA5"/>
    <mergeCell ref="B2:AB2"/>
    <mergeCell ref="B4:B5"/>
    <mergeCell ref="E4:E5"/>
    <mergeCell ref="F4:F5"/>
    <mergeCell ref="C4:D5"/>
    <mergeCell ref="V4:V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2"/>
  <sheetViews>
    <sheetView showZeros="0" workbookViewId="0"/>
  </sheetViews>
  <sheetFormatPr baseColWidth="10" defaultColWidth="24.42578125" defaultRowHeight="15" x14ac:dyDescent="0.25"/>
  <cols>
    <col min="1" max="1" width="13.5703125" style="1" bestFit="1" customWidth="1"/>
    <col min="2" max="2" width="19.140625" style="1" bestFit="1" customWidth="1"/>
    <col min="3" max="3" width="21.5703125" style="1" bestFit="1" customWidth="1"/>
    <col min="4" max="4" width="12.85546875" style="1" bestFit="1" customWidth="1"/>
    <col min="5" max="5" width="19.140625" style="1" bestFit="1" customWidth="1"/>
    <col min="6" max="6" width="21.5703125" style="1" bestFit="1" customWidth="1"/>
    <col min="7" max="7" width="12.85546875" style="1" bestFit="1" customWidth="1"/>
    <col min="8" max="8" width="19.140625" style="1" bestFit="1" customWidth="1"/>
    <col min="9" max="9" width="21.5703125" style="1" bestFit="1" customWidth="1"/>
    <col min="10" max="10" width="12.85546875" style="1" bestFit="1" customWidth="1"/>
    <col min="11" max="11" width="19.140625" style="1" bestFit="1" customWidth="1"/>
    <col min="12" max="12" width="21.5703125" style="1" bestFit="1" customWidth="1"/>
    <col min="13" max="13" width="12.85546875" style="1" bestFit="1" customWidth="1"/>
    <col min="14" max="14" width="19.140625" style="1" bestFit="1" customWidth="1"/>
    <col min="15" max="15" width="21.5703125" style="1" bestFit="1" customWidth="1"/>
    <col min="16" max="16" width="14.42578125" style="1" bestFit="1" customWidth="1"/>
    <col min="17" max="17" width="12.85546875" style="1" bestFit="1" customWidth="1"/>
    <col min="18" max="18" width="11" style="1" bestFit="1" customWidth="1"/>
    <col min="19" max="19" width="14.7109375" style="1" bestFit="1" customWidth="1"/>
    <col min="20" max="20" width="5.28515625" style="1" bestFit="1" customWidth="1"/>
    <col min="21" max="21" width="14.85546875" style="1" bestFit="1" customWidth="1"/>
    <col min="22" max="22" width="12.85546875" style="1" bestFit="1" customWidth="1"/>
    <col min="23" max="23" width="8.140625" style="1" bestFit="1" customWidth="1"/>
    <col min="24" max="24" width="6.28515625" style="1" bestFit="1" customWidth="1"/>
    <col min="25" max="25" width="5.140625" style="1" bestFit="1" customWidth="1"/>
    <col min="26" max="26" width="6.42578125" style="1" bestFit="1" customWidth="1"/>
    <col min="27" max="27" width="14.28515625" style="1" customWidth="1"/>
    <col min="28" max="28" width="12.7109375" style="1" bestFit="1" customWidth="1"/>
    <col min="29" max="29" width="20.7109375" style="1" bestFit="1" customWidth="1"/>
    <col min="30" max="30" width="20.42578125" style="1" bestFit="1" customWidth="1"/>
    <col min="31" max="34" width="20.85546875" style="1" bestFit="1" customWidth="1"/>
    <col min="35" max="35" width="14.140625" style="1" bestFit="1" customWidth="1"/>
    <col min="36" max="36" width="27.7109375" style="1" bestFit="1" customWidth="1"/>
    <col min="37" max="40" width="24" style="1" bestFit="1" customWidth="1"/>
    <col min="41" max="41" width="21" style="1" bestFit="1" customWidth="1"/>
    <col min="42" max="42" width="16.28515625" style="1" bestFit="1" customWidth="1"/>
    <col min="43" max="43" width="30.7109375" style="1" bestFit="1" customWidth="1"/>
    <col min="44" max="44" width="4" style="1" bestFit="1" customWidth="1"/>
    <col min="45" max="45" width="10.28515625" style="1" bestFit="1" customWidth="1"/>
    <col min="46" max="46" width="5.140625" style="1" bestFit="1" customWidth="1"/>
    <col min="47" max="16384" width="24.42578125" style="1"/>
  </cols>
  <sheetData>
    <row r="1" spans="1:147" x14ac:dyDescent="0.25">
      <c r="A1" s="1" t="s">
        <v>9</v>
      </c>
      <c r="B1" s="1" t="str">
        <f>AR4</f>
        <v>1014097</v>
      </c>
      <c r="C1" s="1" t="s">
        <v>10</v>
      </c>
      <c r="D1" s="1" t="str">
        <f>AS4</f>
        <v>FAH</v>
      </c>
      <c r="E1" s="1" t="s">
        <v>11</v>
      </c>
      <c r="F1" s="12" t="str">
        <f>AT4</f>
        <v>02-03-2021</v>
      </c>
    </row>
    <row r="2" spans="1:147" x14ac:dyDescent="0.25">
      <c r="A2" s="1" t="s">
        <v>37</v>
      </c>
      <c r="B2" s="12" t="str">
        <f>AQ4</f>
        <v>31-12-2099</v>
      </c>
    </row>
    <row r="3" spans="1:147" s="4" customFormat="1" ht="15" customHeight="1" x14ac:dyDescent="0.25">
      <c r="A3" s="18" t="s">
        <v>2</v>
      </c>
      <c r="B3" s="18" t="s">
        <v>3</v>
      </c>
      <c r="C3" s="18" t="s">
        <v>15</v>
      </c>
      <c r="D3" s="18" t="s">
        <v>20</v>
      </c>
      <c r="E3" s="18" t="s">
        <v>4</v>
      </c>
      <c r="F3" s="18" t="s">
        <v>16</v>
      </c>
      <c r="G3" s="18" t="s">
        <v>5</v>
      </c>
      <c r="H3" s="18" t="s">
        <v>6</v>
      </c>
      <c r="I3" s="18" t="s">
        <v>17</v>
      </c>
      <c r="J3" s="18" t="s">
        <v>7</v>
      </c>
      <c r="K3" s="18" t="s">
        <v>8</v>
      </c>
      <c r="L3" s="18" t="s">
        <v>18</v>
      </c>
      <c r="M3" s="18" t="s">
        <v>21</v>
      </c>
      <c r="N3" s="18" t="s">
        <v>22</v>
      </c>
      <c r="O3" s="18" t="s">
        <v>23</v>
      </c>
      <c r="P3" s="19" t="s">
        <v>24</v>
      </c>
      <c r="Q3" s="20" t="s">
        <v>25</v>
      </c>
      <c r="R3" s="20" t="s">
        <v>26</v>
      </c>
      <c r="S3" s="20" t="s">
        <v>27</v>
      </c>
      <c r="T3" s="20" t="s">
        <v>29</v>
      </c>
      <c r="U3" s="20" t="s">
        <v>28</v>
      </c>
      <c r="V3" s="20" t="s">
        <v>38</v>
      </c>
      <c r="W3" s="20" t="s">
        <v>31</v>
      </c>
      <c r="X3" s="20" t="s">
        <v>39</v>
      </c>
      <c r="Y3" s="20" t="s">
        <v>40</v>
      </c>
      <c r="Z3" s="20" t="s">
        <v>41</v>
      </c>
      <c r="AA3" s="20" t="s">
        <v>42</v>
      </c>
      <c r="AB3" s="20" t="s">
        <v>30</v>
      </c>
      <c r="AC3" s="20" t="s">
        <v>32</v>
      </c>
      <c r="AD3" s="20" t="s">
        <v>43</v>
      </c>
      <c r="AE3" s="20" t="s">
        <v>53</v>
      </c>
      <c r="AF3" s="20" t="s">
        <v>52</v>
      </c>
      <c r="AG3" s="20" t="s">
        <v>50</v>
      </c>
      <c r="AH3" s="20" t="s">
        <v>51</v>
      </c>
      <c r="AI3" s="20" t="s">
        <v>44</v>
      </c>
      <c r="AJ3" s="20" t="s">
        <v>66</v>
      </c>
      <c r="AK3" s="20" t="s">
        <v>59</v>
      </c>
      <c r="AL3" s="19" t="s">
        <v>58</v>
      </c>
      <c r="AM3" s="21" t="s">
        <v>60</v>
      </c>
      <c r="AN3" s="21" t="s">
        <v>61</v>
      </c>
      <c r="AO3" s="21" t="s">
        <v>67</v>
      </c>
      <c r="AP3" s="21" t="s">
        <v>49</v>
      </c>
      <c r="AQ3" s="21" t="s">
        <v>48</v>
      </c>
      <c r="AR3" s="21" t="s">
        <v>12</v>
      </c>
      <c r="AS3" s="21" t="s">
        <v>13</v>
      </c>
      <c r="AT3" s="21" t="s">
        <v>14</v>
      </c>
      <c r="AU3" s="22" t="s">
        <v>70</v>
      </c>
      <c r="AV3" s="22" t="s">
        <v>71</v>
      </c>
      <c r="AW3" s="22" t="s">
        <v>72</v>
      </c>
      <c r="AX3" s="22" t="s">
        <v>73</v>
      </c>
      <c r="AY3" s="22" t="s">
        <v>74</v>
      </c>
      <c r="AZ3" s="22" t="s">
        <v>75</v>
      </c>
      <c r="BA3" s="22" t="s">
        <v>76</v>
      </c>
      <c r="BB3" s="22" t="s">
        <v>77</v>
      </c>
      <c r="BC3" s="22" t="s">
        <v>78</v>
      </c>
      <c r="BD3" s="22" t="s">
        <v>79</v>
      </c>
      <c r="BE3" s="22" t="s">
        <v>80</v>
      </c>
      <c r="BF3" s="22" t="s">
        <v>81</v>
      </c>
      <c r="BG3" s="22" t="s">
        <v>82</v>
      </c>
      <c r="BH3" s="22" t="s">
        <v>83</v>
      </c>
      <c r="BI3" s="22" t="s">
        <v>84</v>
      </c>
      <c r="BJ3" s="22" t="s">
        <v>85</v>
      </c>
      <c r="BK3" s="22" t="s">
        <v>86</v>
      </c>
      <c r="BL3" s="22" t="s">
        <v>87</v>
      </c>
      <c r="BM3" s="22" t="s">
        <v>88</v>
      </c>
      <c r="BN3" s="22" t="s">
        <v>89</v>
      </c>
      <c r="BO3" s="22" t="s">
        <v>90</v>
      </c>
      <c r="BP3" s="22" t="s">
        <v>91</v>
      </c>
      <c r="BQ3" s="22" t="s">
        <v>92</v>
      </c>
      <c r="BR3" s="22" t="s">
        <v>93</v>
      </c>
      <c r="BS3" s="22" t="s">
        <v>94</v>
      </c>
      <c r="BT3" s="22" t="s">
        <v>95</v>
      </c>
      <c r="BU3" s="22" t="s">
        <v>96</v>
      </c>
      <c r="BV3" s="22" t="s">
        <v>97</v>
      </c>
      <c r="BW3" s="22" t="s">
        <v>98</v>
      </c>
      <c r="BX3" s="22" t="s">
        <v>99</v>
      </c>
      <c r="BY3" s="22" t="s">
        <v>100</v>
      </c>
      <c r="BZ3" s="22" t="s">
        <v>101</v>
      </c>
      <c r="CA3" s="22" t="s">
        <v>102</v>
      </c>
      <c r="CB3" s="22" t="s">
        <v>103</v>
      </c>
      <c r="CC3" s="22" t="s">
        <v>104</v>
      </c>
      <c r="CD3" s="22" t="s">
        <v>105</v>
      </c>
      <c r="CE3" s="22" t="s">
        <v>106</v>
      </c>
      <c r="CF3" s="22" t="s">
        <v>107</v>
      </c>
      <c r="CG3" s="22" t="s">
        <v>108</v>
      </c>
      <c r="CH3" s="22" t="s">
        <v>109</v>
      </c>
      <c r="CI3" s="22" t="s">
        <v>110</v>
      </c>
      <c r="CJ3" s="22" t="s">
        <v>111</v>
      </c>
      <c r="CK3" s="22" t="s">
        <v>112</v>
      </c>
      <c r="CL3" s="22" t="s">
        <v>113</v>
      </c>
      <c r="CM3" s="22" t="s">
        <v>114</v>
      </c>
      <c r="CN3" s="22" t="s">
        <v>115</v>
      </c>
      <c r="CO3" s="22" t="s">
        <v>116</v>
      </c>
      <c r="CP3" s="22" t="s">
        <v>117</v>
      </c>
      <c r="CQ3" s="22" t="s">
        <v>118</v>
      </c>
      <c r="CR3" s="22" t="s">
        <v>119</v>
      </c>
      <c r="CS3" s="22" t="s">
        <v>120</v>
      </c>
      <c r="CT3" s="22" t="s">
        <v>121</v>
      </c>
      <c r="CU3" s="22" t="s">
        <v>122</v>
      </c>
      <c r="CV3" s="22" t="s">
        <v>123</v>
      </c>
      <c r="CW3" s="22" t="s">
        <v>124</v>
      </c>
      <c r="CX3" s="22" t="s">
        <v>125</v>
      </c>
      <c r="CY3" s="22" t="s">
        <v>126</v>
      </c>
      <c r="CZ3" s="22" t="s">
        <v>127</v>
      </c>
      <c r="DA3" s="22" t="s">
        <v>128</v>
      </c>
      <c r="DB3" s="22" t="s">
        <v>129</v>
      </c>
      <c r="DC3" s="22" t="s">
        <v>130</v>
      </c>
      <c r="DD3" s="22" t="s">
        <v>131</v>
      </c>
      <c r="DE3" s="22" t="s">
        <v>132</v>
      </c>
      <c r="DF3" s="22" t="s">
        <v>133</v>
      </c>
      <c r="DG3" s="22" t="s">
        <v>134</v>
      </c>
      <c r="DH3" s="22" t="s">
        <v>135</v>
      </c>
      <c r="DI3" s="22" t="s">
        <v>136</v>
      </c>
      <c r="DJ3" s="22" t="s">
        <v>137</v>
      </c>
      <c r="DK3" s="22" t="s">
        <v>138</v>
      </c>
      <c r="DL3" s="22" t="s">
        <v>139</v>
      </c>
      <c r="DM3" s="22" t="s">
        <v>140</v>
      </c>
      <c r="DN3" s="22" t="s">
        <v>141</v>
      </c>
      <c r="DO3" s="22" t="s">
        <v>142</v>
      </c>
      <c r="DP3" s="22" t="s">
        <v>143</v>
      </c>
      <c r="DQ3" s="22" t="s">
        <v>144</v>
      </c>
      <c r="DR3" s="22" t="s">
        <v>145</v>
      </c>
      <c r="DS3" s="22" t="s">
        <v>146</v>
      </c>
      <c r="DT3" s="22" t="s">
        <v>147</v>
      </c>
      <c r="DU3" s="22" t="s">
        <v>148</v>
      </c>
      <c r="DV3" s="22" t="s">
        <v>149</v>
      </c>
      <c r="DW3" s="22" t="s">
        <v>150</v>
      </c>
      <c r="DX3" s="22" t="s">
        <v>151</v>
      </c>
      <c r="DY3" s="22" t="s">
        <v>152</v>
      </c>
      <c r="DZ3" s="22" t="s">
        <v>153</v>
      </c>
      <c r="EA3" s="22" t="s">
        <v>154</v>
      </c>
      <c r="EB3" s="22" t="s">
        <v>155</v>
      </c>
      <c r="EC3" s="22" t="s">
        <v>156</v>
      </c>
      <c r="ED3" s="22" t="s">
        <v>157</v>
      </c>
      <c r="EE3" s="22" t="s">
        <v>158</v>
      </c>
      <c r="EF3" s="22" t="s">
        <v>159</v>
      </c>
      <c r="EG3" s="22" t="s">
        <v>160</v>
      </c>
      <c r="EH3" s="22" t="s">
        <v>161</v>
      </c>
      <c r="EI3" s="22" t="s">
        <v>162</v>
      </c>
      <c r="EJ3" s="22" t="s">
        <v>163</v>
      </c>
      <c r="EK3" s="22" t="s">
        <v>164</v>
      </c>
      <c r="EL3" s="22" t="s">
        <v>165</v>
      </c>
      <c r="EM3" s="22" t="s">
        <v>166</v>
      </c>
      <c r="EN3" s="22" t="s">
        <v>167</v>
      </c>
      <c r="EO3" s="22" t="s">
        <v>168</v>
      </c>
      <c r="EP3" s="22" t="s">
        <v>169</v>
      </c>
      <c r="EQ3" s="22" t="s">
        <v>170</v>
      </c>
    </row>
    <row r="4" spans="1:147" x14ac:dyDescent="0.25">
      <c r="A4" t="s">
        <v>171</v>
      </c>
      <c r="B4" t="s">
        <v>172</v>
      </c>
      <c r="C4" s="1" t="str">
        <f t="shared" ref="C4:C12" si="0">CONCATENATE(A4," - ",B4)</f>
        <v>IFR - IFR QUALIAC (IFR)</v>
      </c>
      <c r="D4" t="s">
        <v>173</v>
      </c>
      <c r="E4" t="s">
        <v>174</v>
      </c>
      <c r="F4" s="1" t="str">
        <f t="shared" ref="F4:F12" si="1">CONCATENATE(D4," - ",E4)</f>
        <v>218100 - IMMOB AGENCEMENT</v>
      </c>
      <c r="G4"/>
      <c r="H4"/>
      <c r="I4" s="1" t="str">
        <f t="shared" ref="I4:I12" si="2">CONCATENATE(G4," - ",H4)</f>
        <v xml:space="preserve"> - </v>
      </c>
      <c r="J4"/>
      <c r="K4"/>
      <c r="L4" s="1" t="str">
        <f t="shared" ref="L4:L12" si="3">CONCATENATE(J4," - ",K4)</f>
        <v xml:space="preserve"> - </v>
      </c>
      <c r="M4"/>
      <c r="N4"/>
      <c r="O4" s="1" t="str">
        <f t="shared" ref="O4:O12" si="4">CONCATENATE(M4," - ",N4)</f>
        <v xml:space="preserve"> - </v>
      </c>
      <c r="P4" s="1" t="s">
        <v>175</v>
      </c>
      <c r="Q4" s="1">
        <v>0</v>
      </c>
      <c r="R4" s="12" t="s">
        <v>176</v>
      </c>
      <c r="S4" s="12" t="s">
        <v>177</v>
      </c>
      <c r="T4" s="1" t="s">
        <v>178</v>
      </c>
      <c r="U4"/>
      <c r="V4" s="1" t="s">
        <v>179</v>
      </c>
      <c r="W4" s="1" t="s">
        <v>180</v>
      </c>
      <c r="X4" s="1" t="s">
        <v>181</v>
      </c>
      <c r="Y4" s="7">
        <v>20</v>
      </c>
      <c r="Z4" s="1">
        <v>5</v>
      </c>
      <c r="AA4" s="1" t="s">
        <v>182</v>
      </c>
      <c r="AB4" s="7">
        <v>1000</v>
      </c>
      <c r="AC4" s="7">
        <v>1000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12" t="s">
        <v>183</v>
      </c>
      <c r="AQ4" s="12" t="s">
        <v>184</v>
      </c>
      <c r="AR4" s="1" t="s">
        <v>185</v>
      </c>
      <c r="AS4" s="1" t="s">
        <v>186</v>
      </c>
      <c r="AT4" s="12" t="s">
        <v>187</v>
      </c>
      <c r="AU4" s="16" t="s">
        <v>177</v>
      </c>
      <c r="AV4" s="16" t="s">
        <v>177</v>
      </c>
      <c r="AW4" s="16" t="s">
        <v>177</v>
      </c>
      <c r="AX4" s="16" t="s">
        <v>179</v>
      </c>
      <c r="AY4" s="16" t="s">
        <v>188</v>
      </c>
      <c r="AZ4" s="16" t="s">
        <v>189</v>
      </c>
      <c r="BA4" s="16" t="s">
        <v>177</v>
      </c>
      <c r="BB4" s="16" t="s">
        <v>177</v>
      </c>
      <c r="BC4" s="16" t="s">
        <v>177</v>
      </c>
      <c r="BD4" s="16" t="s">
        <v>190</v>
      </c>
      <c r="BE4" s="16" t="s">
        <v>191</v>
      </c>
      <c r="BF4" s="16" t="s">
        <v>192</v>
      </c>
      <c r="BG4" s="16" t="s">
        <v>193</v>
      </c>
      <c r="BH4" s="16" t="s">
        <v>173</v>
      </c>
      <c r="BI4" s="16" t="s">
        <v>194</v>
      </c>
      <c r="BJ4" s="16" t="s">
        <v>195</v>
      </c>
      <c r="BK4" s="16" t="s">
        <v>177</v>
      </c>
      <c r="BL4" s="16">
        <v>1000</v>
      </c>
      <c r="BM4" s="16">
        <v>1000</v>
      </c>
      <c r="BN4" s="16">
        <v>0</v>
      </c>
      <c r="BO4" s="16">
        <v>0</v>
      </c>
      <c r="BP4" s="16" t="s">
        <v>177</v>
      </c>
      <c r="BQ4" s="16" t="s">
        <v>177</v>
      </c>
      <c r="BR4" s="16" t="s">
        <v>177</v>
      </c>
      <c r="BS4" s="16" t="s">
        <v>177</v>
      </c>
      <c r="BT4" s="16" t="s">
        <v>177</v>
      </c>
      <c r="BU4" s="16" t="s">
        <v>177</v>
      </c>
      <c r="BV4" s="16" t="s">
        <v>177</v>
      </c>
      <c r="BW4" s="16" t="s">
        <v>177</v>
      </c>
      <c r="BX4" s="16">
        <v>0</v>
      </c>
      <c r="BY4" s="16" t="s">
        <v>196</v>
      </c>
      <c r="BZ4" s="16" t="s">
        <v>177</v>
      </c>
      <c r="CA4" s="16" t="s">
        <v>177</v>
      </c>
      <c r="CB4" s="16" t="s">
        <v>177</v>
      </c>
      <c r="CC4" s="16" t="s">
        <v>177</v>
      </c>
      <c r="CD4" s="16" t="s">
        <v>177</v>
      </c>
      <c r="CE4" s="16" t="s">
        <v>177</v>
      </c>
      <c r="CF4" s="16" t="s">
        <v>177</v>
      </c>
      <c r="CG4" s="16">
        <v>0</v>
      </c>
      <c r="CH4" s="16">
        <v>0</v>
      </c>
      <c r="CI4" s="16">
        <v>0</v>
      </c>
      <c r="CJ4" s="16">
        <v>0</v>
      </c>
      <c r="CK4" s="16">
        <v>0</v>
      </c>
      <c r="CL4" s="16" t="s">
        <v>177</v>
      </c>
      <c r="CM4" s="16" t="s">
        <v>177</v>
      </c>
      <c r="CN4" s="16" t="s">
        <v>197</v>
      </c>
      <c r="CO4" s="16" t="s">
        <v>198</v>
      </c>
      <c r="CP4" s="16" t="s">
        <v>188</v>
      </c>
      <c r="CQ4" s="16" t="s">
        <v>199</v>
      </c>
      <c r="CR4" s="16" t="s">
        <v>200</v>
      </c>
      <c r="CS4" s="16" t="s">
        <v>177</v>
      </c>
      <c r="CT4" s="16" t="s">
        <v>201</v>
      </c>
      <c r="CU4" s="16" t="s">
        <v>202</v>
      </c>
      <c r="CV4" s="16" t="s">
        <v>177</v>
      </c>
      <c r="CW4" s="16" t="s">
        <v>177</v>
      </c>
      <c r="CX4" s="16">
        <v>0</v>
      </c>
      <c r="CY4" s="16" t="s">
        <v>177</v>
      </c>
      <c r="CZ4" s="16" t="s">
        <v>203</v>
      </c>
      <c r="DA4" s="16" t="s">
        <v>177</v>
      </c>
      <c r="DB4" s="16" t="s">
        <v>177</v>
      </c>
      <c r="DC4" s="16" t="s">
        <v>177</v>
      </c>
      <c r="DD4" s="16" t="s">
        <v>177</v>
      </c>
      <c r="DE4" s="16" t="s">
        <v>177</v>
      </c>
      <c r="DF4" s="16" t="s">
        <v>177</v>
      </c>
      <c r="DG4" s="16" t="s">
        <v>177</v>
      </c>
      <c r="DH4" s="16" t="s">
        <v>177</v>
      </c>
      <c r="DI4" s="16" t="s">
        <v>177</v>
      </c>
      <c r="DJ4" s="16" t="s">
        <v>177</v>
      </c>
      <c r="DK4" s="16" t="s">
        <v>177</v>
      </c>
      <c r="DL4" s="16" t="s">
        <v>177</v>
      </c>
      <c r="DM4" s="16" t="s">
        <v>177</v>
      </c>
      <c r="DN4" s="16" t="s">
        <v>177</v>
      </c>
      <c r="DO4" s="16" t="s">
        <v>177</v>
      </c>
      <c r="DP4" s="17">
        <v>0</v>
      </c>
      <c r="DQ4" s="16">
        <v>0</v>
      </c>
      <c r="DR4" s="16">
        <v>0</v>
      </c>
      <c r="DS4" s="16">
        <v>1605.97</v>
      </c>
      <c r="DT4" s="16">
        <v>0</v>
      </c>
      <c r="DU4" s="16">
        <v>0</v>
      </c>
      <c r="DV4" s="16">
        <v>0</v>
      </c>
      <c r="DW4" s="16">
        <v>0</v>
      </c>
      <c r="DX4" s="16">
        <v>0</v>
      </c>
      <c r="DY4" s="16" t="s">
        <v>177</v>
      </c>
      <c r="DZ4" s="16" t="s">
        <v>177</v>
      </c>
      <c r="EA4" s="16" t="s">
        <v>177</v>
      </c>
      <c r="EB4" s="16" t="s">
        <v>177</v>
      </c>
      <c r="EC4" s="16" t="s">
        <v>189</v>
      </c>
      <c r="ED4" s="16" t="s">
        <v>177</v>
      </c>
      <c r="EE4" s="16" t="s">
        <v>177</v>
      </c>
      <c r="EF4" s="16" t="s">
        <v>177</v>
      </c>
      <c r="EG4" s="16" t="s">
        <v>177</v>
      </c>
      <c r="EH4" s="16" t="s">
        <v>177</v>
      </c>
      <c r="EI4" s="16" t="s">
        <v>177</v>
      </c>
      <c r="EJ4" s="16" t="s">
        <v>182</v>
      </c>
      <c r="EK4" s="16" t="s">
        <v>177</v>
      </c>
      <c r="EL4" s="16" t="s">
        <v>177</v>
      </c>
      <c r="EM4" s="16" t="s">
        <v>177</v>
      </c>
      <c r="EN4" s="16" t="s">
        <v>204</v>
      </c>
      <c r="EO4" s="16" t="s">
        <v>205</v>
      </c>
      <c r="EP4" s="16" t="s">
        <v>186</v>
      </c>
      <c r="EQ4" s="16" t="s">
        <v>206</v>
      </c>
    </row>
    <row r="5" spans="1:147" x14ac:dyDescent="0.25">
      <c r="A5" t="s">
        <v>171</v>
      </c>
      <c r="B5" t="s">
        <v>172</v>
      </c>
      <c r="C5" s="1" t="str">
        <f t="shared" si="0"/>
        <v>IFR - IFR QUALIAC (IFR)</v>
      </c>
      <c r="D5" t="s">
        <v>173</v>
      </c>
      <c r="E5" t="s">
        <v>174</v>
      </c>
      <c r="F5" s="1" t="str">
        <f t="shared" si="1"/>
        <v>218100 - IMMOB AGENCEMENT</v>
      </c>
      <c r="G5"/>
      <c r="H5"/>
      <c r="I5" s="1" t="str">
        <f t="shared" si="2"/>
        <v xml:space="preserve"> - </v>
      </c>
      <c r="J5"/>
      <c r="K5"/>
      <c r="L5" s="1" t="str">
        <f t="shared" si="3"/>
        <v xml:space="preserve"> - </v>
      </c>
      <c r="M5"/>
      <c r="N5"/>
      <c r="O5" s="1" t="str">
        <f t="shared" si="4"/>
        <v xml:space="preserve"> - </v>
      </c>
      <c r="P5" s="1" t="s">
        <v>207</v>
      </c>
      <c r="Q5" s="1">
        <v>0</v>
      </c>
      <c r="R5" s="12" t="s">
        <v>176</v>
      </c>
      <c r="S5" s="12" t="s">
        <v>208</v>
      </c>
      <c r="T5" s="1" t="s">
        <v>182</v>
      </c>
      <c r="U5"/>
      <c r="V5" s="1" t="s">
        <v>209</v>
      </c>
      <c r="W5" s="1" t="s">
        <v>180</v>
      </c>
      <c r="X5" s="1" t="s">
        <v>181</v>
      </c>
      <c r="Y5" s="7">
        <v>20</v>
      </c>
      <c r="Z5" s="1">
        <v>5</v>
      </c>
      <c r="AA5" s="1" t="s">
        <v>182</v>
      </c>
      <c r="AB5" s="7">
        <v>1000</v>
      </c>
      <c r="AC5" s="7">
        <v>1000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12" t="s">
        <v>183</v>
      </c>
      <c r="AQ5" s="12" t="s">
        <v>184</v>
      </c>
      <c r="AR5" s="1" t="s">
        <v>185</v>
      </c>
      <c r="AS5" s="1" t="s">
        <v>186</v>
      </c>
      <c r="AT5" s="12" t="s">
        <v>187</v>
      </c>
      <c r="AU5" s="16" t="s">
        <v>177</v>
      </c>
      <c r="AV5" s="16" t="s">
        <v>177</v>
      </c>
      <c r="AW5" s="16" t="s">
        <v>177</v>
      </c>
      <c r="AX5" s="16" t="s">
        <v>209</v>
      </c>
      <c r="AY5" s="16" t="s">
        <v>188</v>
      </c>
      <c r="AZ5" s="16" t="s">
        <v>189</v>
      </c>
      <c r="BA5" s="16" t="s">
        <v>177</v>
      </c>
      <c r="BB5" s="16" t="s">
        <v>177</v>
      </c>
      <c r="BC5" s="16" t="s">
        <v>210</v>
      </c>
      <c r="BD5" s="16" t="s">
        <v>190</v>
      </c>
      <c r="BE5" s="16" t="s">
        <v>191</v>
      </c>
      <c r="BF5" s="16" t="s">
        <v>192</v>
      </c>
      <c r="BG5" s="16" t="s">
        <v>177</v>
      </c>
      <c r="BH5" s="16" t="s">
        <v>173</v>
      </c>
      <c r="BI5" s="16" t="s">
        <v>194</v>
      </c>
      <c r="BJ5" s="16" t="s">
        <v>195</v>
      </c>
      <c r="BK5" s="16" t="s">
        <v>177</v>
      </c>
      <c r="BL5" s="16">
        <v>1000</v>
      </c>
      <c r="BM5" s="16">
        <v>1000</v>
      </c>
      <c r="BN5" s="16">
        <v>0</v>
      </c>
      <c r="BO5" s="16">
        <v>0</v>
      </c>
      <c r="BP5" s="16" t="s">
        <v>177</v>
      </c>
      <c r="BQ5" s="16" t="s">
        <v>177</v>
      </c>
      <c r="BR5" s="16" t="s">
        <v>177</v>
      </c>
      <c r="BS5" s="16" t="s">
        <v>177</v>
      </c>
      <c r="BT5" s="16" t="s">
        <v>177</v>
      </c>
      <c r="BU5" s="16" t="s">
        <v>177</v>
      </c>
      <c r="BV5" s="16" t="s">
        <v>177</v>
      </c>
      <c r="BW5" s="16" t="s">
        <v>177</v>
      </c>
      <c r="BX5" s="16">
        <v>0</v>
      </c>
      <c r="BY5" s="16" t="s">
        <v>177</v>
      </c>
      <c r="BZ5" s="16" t="s">
        <v>177</v>
      </c>
      <c r="CA5" s="16" t="s">
        <v>177</v>
      </c>
      <c r="CB5" s="16" t="s">
        <v>177</v>
      </c>
      <c r="CC5" s="16" t="s">
        <v>177</v>
      </c>
      <c r="CD5" s="16" t="s">
        <v>177</v>
      </c>
      <c r="CE5" s="16" t="s">
        <v>177</v>
      </c>
      <c r="CF5" s="16" t="s">
        <v>177</v>
      </c>
      <c r="CG5" s="16">
        <v>0</v>
      </c>
      <c r="CH5" s="16">
        <v>0</v>
      </c>
      <c r="CI5" s="16">
        <v>0</v>
      </c>
      <c r="CJ5" s="16">
        <v>0</v>
      </c>
      <c r="CK5" s="16">
        <v>0</v>
      </c>
      <c r="CL5" s="16" t="s">
        <v>177</v>
      </c>
      <c r="CM5" s="16" t="s">
        <v>177</v>
      </c>
      <c r="CN5" s="16" t="s">
        <v>197</v>
      </c>
      <c r="CO5" s="16" t="s">
        <v>198</v>
      </c>
      <c r="CP5" s="16" t="s">
        <v>188</v>
      </c>
      <c r="CQ5" s="16" t="s">
        <v>199</v>
      </c>
      <c r="CR5" s="16" t="s">
        <v>211</v>
      </c>
      <c r="CS5" s="16" t="s">
        <v>177</v>
      </c>
      <c r="CT5" s="16" t="s">
        <v>201</v>
      </c>
      <c r="CU5" s="16" t="s">
        <v>212</v>
      </c>
      <c r="CV5" s="16" t="s">
        <v>177</v>
      </c>
      <c r="CW5" s="16" t="s">
        <v>177</v>
      </c>
      <c r="CX5" s="16">
        <v>0</v>
      </c>
      <c r="CY5" s="16" t="s">
        <v>177</v>
      </c>
      <c r="CZ5" s="16" t="s">
        <v>203</v>
      </c>
      <c r="DA5" s="16" t="s">
        <v>177</v>
      </c>
      <c r="DB5" s="16" t="s">
        <v>177</v>
      </c>
      <c r="DC5" s="16" t="s">
        <v>177</v>
      </c>
      <c r="DD5" s="16" t="s">
        <v>177</v>
      </c>
      <c r="DE5" s="16" t="s">
        <v>177</v>
      </c>
      <c r="DF5" s="16" t="s">
        <v>177</v>
      </c>
      <c r="DG5" s="16" t="s">
        <v>177</v>
      </c>
      <c r="DH5" s="16" t="s">
        <v>177</v>
      </c>
      <c r="DI5" s="16" t="s">
        <v>177</v>
      </c>
      <c r="DJ5" s="16" t="s">
        <v>177</v>
      </c>
      <c r="DK5" s="16" t="s">
        <v>177</v>
      </c>
      <c r="DL5" s="16" t="s">
        <v>177</v>
      </c>
      <c r="DM5" s="16" t="s">
        <v>177</v>
      </c>
      <c r="DN5" s="16" t="s">
        <v>177</v>
      </c>
      <c r="DO5" s="16" t="s">
        <v>177</v>
      </c>
      <c r="DP5" s="17">
        <v>0</v>
      </c>
      <c r="DQ5" s="16">
        <v>0</v>
      </c>
      <c r="DR5" s="16">
        <v>0</v>
      </c>
      <c r="DS5" s="16">
        <v>1605.97</v>
      </c>
      <c r="DT5" s="16">
        <v>0</v>
      </c>
      <c r="DU5" s="16">
        <v>0</v>
      </c>
      <c r="DV5" s="16">
        <v>0</v>
      </c>
      <c r="DW5" s="16">
        <v>0</v>
      </c>
      <c r="DX5" s="16">
        <v>0</v>
      </c>
      <c r="DY5" s="16" t="s">
        <v>177</v>
      </c>
      <c r="DZ5" s="16" t="s">
        <v>177</v>
      </c>
      <c r="EA5" s="16" t="s">
        <v>177</v>
      </c>
      <c r="EB5" s="16" t="s">
        <v>177</v>
      </c>
      <c r="EC5" s="16" t="s">
        <v>189</v>
      </c>
      <c r="ED5" s="16" t="s">
        <v>177</v>
      </c>
      <c r="EE5" s="16" t="s">
        <v>177</v>
      </c>
      <c r="EF5" s="16" t="s">
        <v>177</v>
      </c>
      <c r="EG5" s="16" t="s">
        <v>177</v>
      </c>
      <c r="EH5" s="16" t="s">
        <v>177</v>
      </c>
      <c r="EI5" s="16" t="s">
        <v>177</v>
      </c>
      <c r="EJ5" s="16" t="s">
        <v>182</v>
      </c>
      <c r="EK5" s="16" t="s">
        <v>177</v>
      </c>
      <c r="EL5" s="16" t="s">
        <v>177</v>
      </c>
      <c r="EM5" s="16" t="s">
        <v>177</v>
      </c>
      <c r="EN5" s="16" t="s">
        <v>204</v>
      </c>
      <c r="EO5" s="16" t="s">
        <v>205</v>
      </c>
      <c r="EP5" s="16" t="s">
        <v>213</v>
      </c>
      <c r="EQ5" s="16" t="s">
        <v>212</v>
      </c>
    </row>
    <row r="6" spans="1:147" x14ac:dyDescent="0.25">
      <c r="A6" t="s">
        <v>171</v>
      </c>
      <c r="B6" t="s">
        <v>172</v>
      </c>
      <c r="C6" s="1" t="str">
        <f t="shared" si="0"/>
        <v>IFR - IFR QUALIAC (IFR)</v>
      </c>
      <c r="D6" t="s">
        <v>173</v>
      </c>
      <c r="E6" t="s">
        <v>174</v>
      </c>
      <c r="F6" s="1" t="str">
        <f t="shared" si="1"/>
        <v>218100 - IMMOB AGENCEMENT</v>
      </c>
      <c r="G6"/>
      <c r="H6"/>
      <c r="I6" s="1" t="str">
        <f t="shared" si="2"/>
        <v xml:space="preserve"> - </v>
      </c>
      <c r="J6"/>
      <c r="K6"/>
      <c r="L6" s="1" t="str">
        <f t="shared" si="3"/>
        <v xml:space="preserve"> - </v>
      </c>
      <c r="M6"/>
      <c r="N6"/>
      <c r="O6" s="1" t="str">
        <f t="shared" si="4"/>
        <v xml:space="preserve"> - </v>
      </c>
      <c r="P6" s="1" t="s">
        <v>214</v>
      </c>
      <c r="Q6" s="1">
        <v>0</v>
      </c>
      <c r="R6" s="12" t="s">
        <v>176</v>
      </c>
      <c r="S6" s="12" t="s">
        <v>177</v>
      </c>
      <c r="T6" s="1" t="s">
        <v>178</v>
      </c>
      <c r="U6"/>
      <c r="V6" s="1" t="s">
        <v>215</v>
      </c>
      <c r="W6" s="1" t="s">
        <v>180</v>
      </c>
      <c r="X6" s="1" t="s">
        <v>181</v>
      </c>
      <c r="Y6" s="7">
        <v>20</v>
      </c>
      <c r="Z6" s="1">
        <v>5</v>
      </c>
      <c r="AA6" s="1" t="s">
        <v>182</v>
      </c>
      <c r="AB6" s="7">
        <v>1000</v>
      </c>
      <c r="AC6" s="7">
        <v>1000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12" t="s">
        <v>183</v>
      </c>
      <c r="AQ6" s="12" t="s">
        <v>184</v>
      </c>
      <c r="AR6" s="1" t="s">
        <v>185</v>
      </c>
      <c r="AS6" s="1" t="s">
        <v>186</v>
      </c>
      <c r="AT6" s="12" t="s">
        <v>187</v>
      </c>
      <c r="AU6" s="16" t="s">
        <v>177</v>
      </c>
      <c r="AV6" s="16" t="s">
        <v>177</v>
      </c>
      <c r="AW6" s="16" t="s">
        <v>177</v>
      </c>
      <c r="AX6" s="16" t="s">
        <v>215</v>
      </c>
      <c r="AY6" s="16" t="s">
        <v>188</v>
      </c>
      <c r="AZ6" s="16" t="s">
        <v>189</v>
      </c>
      <c r="BA6" s="16" t="s">
        <v>177</v>
      </c>
      <c r="BB6" s="16" t="s">
        <v>177</v>
      </c>
      <c r="BC6" s="16" t="s">
        <v>216</v>
      </c>
      <c r="BD6" s="16" t="s">
        <v>190</v>
      </c>
      <c r="BE6" s="16" t="s">
        <v>217</v>
      </c>
      <c r="BF6" s="16" t="s">
        <v>177</v>
      </c>
      <c r="BG6" s="16" t="s">
        <v>218</v>
      </c>
      <c r="BH6" s="16" t="s">
        <v>173</v>
      </c>
      <c r="BI6" s="16" t="s">
        <v>194</v>
      </c>
      <c r="BJ6" s="16" t="s">
        <v>195</v>
      </c>
      <c r="BK6" s="16" t="s">
        <v>177</v>
      </c>
      <c r="BL6" s="16">
        <v>1000</v>
      </c>
      <c r="BM6" s="16">
        <v>1000</v>
      </c>
      <c r="BN6" s="16">
        <v>0</v>
      </c>
      <c r="BO6" s="16">
        <v>0</v>
      </c>
      <c r="BP6" s="16" t="s">
        <v>177</v>
      </c>
      <c r="BQ6" s="16" t="s">
        <v>177</v>
      </c>
      <c r="BR6" s="16" t="s">
        <v>177</v>
      </c>
      <c r="BS6" s="16" t="s">
        <v>177</v>
      </c>
      <c r="BT6" s="16" t="s">
        <v>177</v>
      </c>
      <c r="BU6" s="16" t="s">
        <v>177</v>
      </c>
      <c r="BV6" s="16" t="s">
        <v>177</v>
      </c>
      <c r="BW6" s="16" t="s">
        <v>177</v>
      </c>
      <c r="BX6" s="16">
        <v>0</v>
      </c>
      <c r="BY6" s="16" t="s">
        <v>219</v>
      </c>
      <c r="BZ6" s="16" t="s">
        <v>177</v>
      </c>
      <c r="CA6" s="16" t="s">
        <v>177</v>
      </c>
      <c r="CB6" s="16" t="s">
        <v>177</v>
      </c>
      <c r="CC6" s="16" t="s">
        <v>177</v>
      </c>
      <c r="CD6" s="16" t="s">
        <v>177</v>
      </c>
      <c r="CE6" s="16" t="s">
        <v>177</v>
      </c>
      <c r="CF6" s="16" t="s">
        <v>177</v>
      </c>
      <c r="CG6" s="16">
        <v>0</v>
      </c>
      <c r="CH6" s="16">
        <v>0</v>
      </c>
      <c r="CI6" s="16">
        <v>0</v>
      </c>
      <c r="CJ6" s="16">
        <v>0</v>
      </c>
      <c r="CK6" s="16">
        <v>0</v>
      </c>
      <c r="CL6" s="16" t="s">
        <v>177</v>
      </c>
      <c r="CM6" s="16" t="s">
        <v>220</v>
      </c>
      <c r="CN6" s="16" t="s">
        <v>197</v>
      </c>
      <c r="CO6" s="16" t="s">
        <v>182</v>
      </c>
      <c r="CP6" s="16" t="s">
        <v>188</v>
      </c>
      <c r="CQ6" s="16" t="s">
        <v>199</v>
      </c>
      <c r="CR6" s="16" t="s">
        <v>221</v>
      </c>
      <c r="CS6" s="16" t="s">
        <v>177</v>
      </c>
      <c r="CT6" s="16" t="s">
        <v>201</v>
      </c>
      <c r="CU6" s="16" t="s">
        <v>202</v>
      </c>
      <c r="CV6" s="16" t="s">
        <v>177</v>
      </c>
      <c r="CW6" s="16" t="s">
        <v>177</v>
      </c>
      <c r="CX6" s="16">
        <v>0</v>
      </c>
      <c r="CY6" s="16" t="s">
        <v>177</v>
      </c>
      <c r="CZ6" s="16" t="s">
        <v>203</v>
      </c>
      <c r="DA6" s="16" t="s">
        <v>177</v>
      </c>
      <c r="DB6" s="16" t="s">
        <v>177</v>
      </c>
      <c r="DC6" s="16" t="s">
        <v>177</v>
      </c>
      <c r="DD6" s="16" t="s">
        <v>177</v>
      </c>
      <c r="DE6" s="16" t="s">
        <v>177</v>
      </c>
      <c r="DF6" s="16" t="s">
        <v>177</v>
      </c>
      <c r="DG6" s="16" t="s">
        <v>177</v>
      </c>
      <c r="DH6" s="16" t="s">
        <v>177</v>
      </c>
      <c r="DI6" s="16" t="s">
        <v>177</v>
      </c>
      <c r="DJ6" s="16" t="s">
        <v>177</v>
      </c>
      <c r="DK6" s="16" t="s">
        <v>177</v>
      </c>
      <c r="DL6" s="16" t="s">
        <v>177</v>
      </c>
      <c r="DM6" s="16" t="s">
        <v>177</v>
      </c>
      <c r="DN6" s="16" t="s">
        <v>177</v>
      </c>
      <c r="DO6" s="16" t="s">
        <v>177</v>
      </c>
      <c r="DP6" s="17">
        <v>0</v>
      </c>
      <c r="DQ6" s="16">
        <v>0</v>
      </c>
      <c r="DR6" s="16">
        <v>0</v>
      </c>
      <c r="DS6" s="16">
        <v>1605.97</v>
      </c>
      <c r="DT6" s="16">
        <v>0</v>
      </c>
      <c r="DU6" s="16">
        <v>0</v>
      </c>
      <c r="DV6" s="16">
        <v>0</v>
      </c>
      <c r="DW6" s="16">
        <v>0</v>
      </c>
      <c r="DX6" s="16">
        <v>0</v>
      </c>
      <c r="DY6" s="16" t="s">
        <v>177</v>
      </c>
      <c r="DZ6" s="16" t="s">
        <v>177</v>
      </c>
      <c r="EA6" s="16" t="s">
        <v>177</v>
      </c>
      <c r="EB6" s="16" t="s">
        <v>177</v>
      </c>
      <c r="EC6" s="16" t="s">
        <v>189</v>
      </c>
      <c r="ED6" s="16" t="s">
        <v>177</v>
      </c>
      <c r="EE6" s="16" t="s">
        <v>177</v>
      </c>
      <c r="EF6" s="16" t="s">
        <v>177</v>
      </c>
      <c r="EG6" s="16" t="s">
        <v>177</v>
      </c>
      <c r="EH6" s="16" t="s">
        <v>177</v>
      </c>
      <c r="EI6" s="16" t="s">
        <v>177</v>
      </c>
      <c r="EJ6" s="16" t="s">
        <v>182</v>
      </c>
      <c r="EK6" s="16" t="s">
        <v>177</v>
      </c>
      <c r="EL6" s="16" t="s">
        <v>177</v>
      </c>
      <c r="EM6" s="16" t="s">
        <v>177</v>
      </c>
      <c r="EN6" s="16" t="s">
        <v>204</v>
      </c>
      <c r="EO6" s="16" t="s">
        <v>205</v>
      </c>
      <c r="EP6" s="16" t="s">
        <v>186</v>
      </c>
      <c r="EQ6" s="16" t="s">
        <v>206</v>
      </c>
    </row>
    <row r="7" spans="1:147" x14ac:dyDescent="0.25">
      <c r="A7" t="s">
        <v>171</v>
      </c>
      <c r="B7" t="s">
        <v>172</v>
      </c>
      <c r="C7" s="1" t="str">
        <f t="shared" si="0"/>
        <v>IFR - IFR QUALIAC (IFR)</v>
      </c>
      <c r="D7" t="s">
        <v>173</v>
      </c>
      <c r="E7" t="s">
        <v>174</v>
      </c>
      <c r="F7" s="1" t="str">
        <f t="shared" si="1"/>
        <v>218100 - IMMOB AGENCEMENT</v>
      </c>
      <c r="G7"/>
      <c r="H7"/>
      <c r="I7" s="1" t="str">
        <f t="shared" si="2"/>
        <v xml:space="preserve"> - </v>
      </c>
      <c r="J7"/>
      <c r="K7"/>
      <c r="L7" s="1" t="str">
        <f t="shared" si="3"/>
        <v xml:space="preserve"> - </v>
      </c>
      <c r="M7"/>
      <c r="N7"/>
      <c r="O7" s="1" t="str">
        <f t="shared" si="4"/>
        <v xml:space="preserve"> - </v>
      </c>
      <c r="P7" s="1" t="s">
        <v>222</v>
      </c>
      <c r="Q7" s="1">
        <v>0</v>
      </c>
      <c r="R7" s="12" t="s">
        <v>223</v>
      </c>
      <c r="S7" s="12" t="s">
        <v>177</v>
      </c>
      <c r="T7" s="1" t="s">
        <v>178</v>
      </c>
      <c r="U7"/>
      <c r="V7" s="1" t="s">
        <v>224</v>
      </c>
      <c r="W7" s="1" t="s">
        <v>180</v>
      </c>
      <c r="X7" s="1" t="s">
        <v>181</v>
      </c>
      <c r="Y7" s="7">
        <v>20</v>
      </c>
      <c r="Z7" s="1">
        <v>5</v>
      </c>
      <c r="AA7" s="1" t="s">
        <v>182</v>
      </c>
      <c r="AB7" s="7">
        <v>1000</v>
      </c>
      <c r="AC7" s="7">
        <v>1000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2" t="s">
        <v>183</v>
      </c>
      <c r="AQ7" s="12" t="s">
        <v>184</v>
      </c>
      <c r="AR7" s="1" t="s">
        <v>185</v>
      </c>
      <c r="AS7" s="1" t="s">
        <v>186</v>
      </c>
      <c r="AT7" s="12" t="s">
        <v>187</v>
      </c>
      <c r="AU7" s="16" t="s">
        <v>177</v>
      </c>
      <c r="AV7" s="16" t="s">
        <v>177</v>
      </c>
      <c r="AW7" s="16" t="s">
        <v>177</v>
      </c>
      <c r="AX7" s="16" t="s">
        <v>224</v>
      </c>
      <c r="AY7" s="16" t="s">
        <v>188</v>
      </c>
      <c r="AZ7" s="16" t="s">
        <v>189</v>
      </c>
      <c r="BA7" s="16" t="s">
        <v>177</v>
      </c>
      <c r="BB7" s="16" t="s">
        <v>177</v>
      </c>
      <c r="BC7" s="16" t="s">
        <v>225</v>
      </c>
      <c r="BD7" s="16" t="s">
        <v>190</v>
      </c>
      <c r="BE7" s="16" t="s">
        <v>177</v>
      </c>
      <c r="BF7" s="16" t="s">
        <v>177</v>
      </c>
      <c r="BG7" s="16" t="s">
        <v>226</v>
      </c>
      <c r="BH7" s="16" t="s">
        <v>173</v>
      </c>
      <c r="BI7" s="16" t="s">
        <v>194</v>
      </c>
      <c r="BJ7" s="16" t="s">
        <v>195</v>
      </c>
      <c r="BK7" s="16" t="s">
        <v>177</v>
      </c>
      <c r="BL7" s="16">
        <v>1000</v>
      </c>
      <c r="BM7" s="16">
        <v>1000</v>
      </c>
      <c r="BN7" s="16">
        <v>0</v>
      </c>
      <c r="BO7" s="16">
        <v>0</v>
      </c>
      <c r="BP7" s="16" t="s">
        <v>177</v>
      </c>
      <c r="BQ7" s="16" t="s">
        <v>177</v>
      </c>
      <c r="BR7" s="16" t="s">
        <v>177</v>
      </c>
      <c r="BS7" s="16" t="s">
        <v>177</v>
      </c>
      <c r="BT7" s="16" t="s">
        <v>177</v>
      </c>
      <c r="BU7" s="16" t="s">
        <v>177</v>
      </c>
      <c r="BV7" s="16" t="s">
        <v>177</v>
      </c>
      <c r="BW7" s="16" t="s">
        <v>177</v>
      </c>
      <c r="BX7" s="16">
        <v>0</v>
      </c>
      <c r="BY7" s="16" t="s">
        <v>227</v>
      </c>
      <c r="BZ7" s="16" t="s">
        <v>177</v>
      </c>
      <c r="CA7" s="16" t="s">
        <v>177</v>
      </c>
      <c r="CB7" s="16" t="s">
        <v>177</v>
      </c>
      <c r="CC7" s="16" t="s">
        <v>177</v>
      </c>
      <c r="CD7" s="16" t="s">
        <v>177</v>
      </c>
      <c r="CE7" s="16" t="s">
        <v>177</v>
      </c>
      <c r="CF7" s="16" t="s">
        <v>177</v>
      </c>
      <c r="CG7" s="16">
        <v>0</v>
      </c>
      <c r="CH7" s="16">
        <v>0</v>
      </c>
      <c r="CI7" s="16">
        <v>0</v>
      </c>
      <c r="CJ7" s="16">
        <v>0</v>
      </c>
      <c r="CK7" s="16">
        <v>0</v>
      </c>
      <c r="CL7" s="16" t="s">
        <v>228</v>
      </c>
      <c r="CM7" s="16" t="s">
        <v>229</v>
      </c>
      <c r="CN7" s="16" t="s">
        <v>230</v>
      </c>
      <c r="CO7" s="16" t="s">
        <v>182</v>
      </c>
      <c r="CP7" s="16" t="s">
        <v>188</v>
      </c>
      <c r="CQ7" s="16" t="s">
        <v>199</v>
      </c>
      <c r="CR7" s="16" t="s">
        <v>231</v>
      </c>
      <c r="CS7" s="16" t="s">
        <v>177</v>
      </c>
      <c r="CT7" s="16" t="s">
        <v>201</v>
      </c>
      <c r="CU7" s="16" t="s">
        <v>202</v>
      </c>
      <c r="CV7" s="16" t="s">
        <v>177</v>
      </c>
      <c r="CW7" s="16" t="s">
        <v>177</v>
      </c>
      <c r="CX7" s="16">
        <v>0</v>
      </c>
      <c r="CY7" s="16" t="s">
        <v>177</v>
      </c>
      <c r="CZ7" s="16" t="s">
        <v>203</v>
      </c>
      <c r="DA7" s="16" t="s">
        <v>177</v>
      </c>
      <c r="DB7" s="16" t="s">
        <v>177</v>
      </c>
      <c r="DC7" s="16" t="s">
        <v>177</v>
      </c>
      <c r="DD7" s="16" t="s">
        <v>177</v>
      </c>
      <c r="DE7" s="16" t="s">
        <v>177</v>
      </c>
      <c r="DF7" s="16" t="s">
        <v>177</v>
      </c>
      <c r="DG7" s="16" t="s">
        <v>177</v>
      </c>
      <c r="DH7" s="16" t="s">
        <v>177</v>
      </c>
      <c r="DI7" s="16" t="s">
        <v>177</v>
      </c>
      <c r="DJ7" s="16" t="s">
        <v>177</v>
      </c>
      <c r="DK7" s="16" t="s">
        <v>177</v>
      </c>
      <c r="DL7" s="16" t="s">
        <v>177</v>
      </c>
      <c r="DM7" s="16" t="s">
        <v>177</v>
      </c>
      <c r="DN7" s="16" t="s">
        <v>177</v>
      </c>
      <c r="DO7" s="16" t="s">
        <v>177</v>
      </c>
      <c r="DP7" s="17">
        <v>0</v>
      </c>
      <c r="DQ7" s="16">
        <v>0</v>
      </c>
      <c r="DR7" s="16">
        <v>0</v>
      </c>
      <c r="DS7" s="16">
        <v>1605.97</v>
      </c>
      <c r="DT7" s="16">
        <v>0</v>
      </c>
      <c r="DU7" s="16">
        <v>0</v>
      </c>
      <c r="DV7" s="16">
        <v>0</v>
      </c>
      <c r="DW7" s="16">
        <v>0</v>
      </c>
      <c r="DX7" s="16">
        <v>0</v>
      </c>
      <c r="DY7" s="16" t="s">
        <v>177</v>
      </c>
      <c r="DZ7" s="16" t="s">
        <v>177</v>
      </c>
      <c r="EA7" s="16" t="s">
        <v>177</v>
      </c>
      <c r="EB7" s="16" t="s">
        <v>177</v>
      </c>
      <c r="EC7" s="16" t="s">
        <v>189</v>
      </c>
      <c r="ED7" s="16" t="s">
        <v>177</v>
      </c>
      <c r="EE7" s="16" t="s">
        <v>177</v>
      </c>
      <c r="EF7" s="16" t="s">
        <v>177</v>
      </c>
      <c r="EG7" s="16" t="s">
        <v>177</v>
      </c>
      <c r="EH7" s="16" t="s">
        <v>177</v>
      </c>
      <c r="EI7" s="16" t="s">
        <v>177</v>
      </c>
      <c r="EJ7" s="16" t="s">
        <v>182</v>
      </c>
      <c r="EK7" s="16" t="s">
        <v>177</v>
      </c>
      <c r="EL7" s="16" t="s">
        <v>177</v>
      </c>
      <c r="EM7" s="16" t="s">
        <v>177</v>
      </c>
      <c r="EN7" s="16" t="s">
        <v>204</v>
      </c>
      <c r="EO7" s="16" t="s">
        <v>205</v>
      </c>
      <c r="EP7" s="16" t="s">
        <v>186</v>
      </c>
      <c r="EQ7" s="16" t="s">
        <v>206</v>
      </c>
    </row>
    <row r="8" spans="1:147" x14ac:dyDescent="0.25">
      <c r="A8" t="s">
        <v>171</v>
      </c>
      <c r="B8" t="s">
        <v>172</v>
      </c>
      <c r="C8" s="1" t="str">
        <f t="shared" si="0"/>
        <v>IFR - IFR QUALIAC (IFR)</v>
      </c>
      <c r="D8" t="s">
        <v>232</v>
      </c>
      <c r="E8" t="s">
        <v>233</v>
      </c>
      <c r="F8" s="1" t="str">
        <f t="shared" si="1"/>
        <v>218200 - IMMOB MAT TRANSPORT</v>
      </c>
      <c r="G8"/>
      <c r="H8"/>
      <c r="I8" s="1" t="str">
        <f t="shared" si="2"/>
        <v xml:space="preserve"> - </v>
      </c>
      <c r="J8"/>
      <c r="K8"/>
      <c r="L8" s="1" t="str">
        <f t="shared" si="3"/>
        <v xml:space="preserve"> - </v>
      </c>
      <c r="M8"/>
      <c r="N8"/>
      <c r="O8" s="1" t="str">
        <f t="shared" si="4"/>
        <v xml:space="preserve"> - </v>
      </c>
      <c r="P8" s="1" t="s">
        <v>234</v>
      </c>
      <c r="Q8" s="1">
        <v>0</v>
      </c>
      <c r="R8" s="12" t="s">
        <v>235</v>
      </c>
      <c r="S8" s="12" t="s">
        <v>236</v>
      </c>
      <c r="T8" s="1" t="s">
        <v>182</v>
      </c>
      <c r="U8"/>
      <c r="V8" s="1" t="s">
        <v>177</v>
      </c>
      <c r="W8" s="1" t="s">
        <v>180</v>
      </c>
      <c r="X8" s="1" t="s">
        <v>181</v>
      </c>
      <c r="Y8" s="7">
        <v>20</v>
      </c>
      <c r="Z8" s="1">
        <v>5</v>
      </c>
      <c r="AA8" s="1" t="s">
        <v>182</v>
      </c>
      <c r="AB8" s="7">
        <v>1000</v>
      </c>
      <c r="AC8" s="7">
        <v>1000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2" t="s">
        <v>183</v>
      </c>
      <c r="AQ8" s="12" t="s">
        <v>184</v>
      </c>
      <c r="AR8" s="1" t="s">
        <v>185</v>
      </c>
      <c r="AS8" s="1" t="s">
        <v>186</v>
      </c>
      <c r="AT8" s="12" t="s">
        <v>187</v>
      </c>
      <c r="AU8" s="16" t="s">
        <v>177</v>
      </c>
      <c r="AV8" s="16" t="s">
        <v>177</v>
      </c>
      <c r="AW8" s="16" t="s">
        <v>177</v>
      </c>
      <c r="AX8" s="16" t="s">
        <v>177</v>
      </c>
      <c r="AY8" s="16" t="s">
        <v>188</v>
      </c>
      <c r="AZ8" s="16" t="s">
        <v>189</v>
      </c>
      <c r="BA8" s="16" t="s">
        <v>177</v>
      </c>
      <c r="BB8" s="16" t="s">
        <v>177</v>
      </c>
      <c r="BC8" s="16" t="s">
        <v>237</v>
      </c>
      <c r="BD8" s="16" t="s">
        <v>190</v>
      </c>
      <c r="BE8" s="16" t="s">
        <v>201</v>
      </c>
      <c r="BF8" s="16" t="s">
        <v>238</v>
      </c>
      <c r="BG8" s="16" t="s">
        <v>193</v>
      </c>
      <c r="BH8" s="16" t="s">
        <v>232</v>
      </c>
      <c r="BI8" s="16" t="s">
        <v>194</v>
      </c>
      <c r="BJ8" s="16" t="s">
        <v>195</v>
      </c>
      <c r="BK8" s="16" t="s">
        <v>177</v>
      </c>
      <c r="BL8" s="16">
        <v>1000</v>
      </c>
      <c r="BM8" s="16">
        <v>1000</v>
      </c>
      <c r="BN8" s="16">
        <v>0</v>
      </c>
      <c r="BO8" s="16">
        <v>0</v>
      </c>
      <c r="BP8" s="16" t="s">
        <v>177</v>
      </c>
      <c r="BQ8" s="16" t="s">
        <v>177</v>
      </c>
      <c r="BR8" s="16" t="s">
        <v>177</v>
      </c>
      <c r="BS8" s="16" t="s">
        <v>177</v>
      </c>
      <c r="BT8" s="16" t="s">
        <v>177</v>
      </c>
      <c r="BU8" s="16" t="s">
        <v>177</v>
      </c>
      <c r="BV8" s="16" t="s">
        <v>177</v>
      </c>
      <c r="BW8" s="16" t="s">
        <v>177</v>
      </c>
      <c r="BX8" s="16">
        <v>0</v>
      </c>
      <c r="BY8" s="16" t="s">
        <v>239</v>
      </c>
      <c r="BZ8" s="16" t="s">
        <v>177</v>
      </c>
      <c r="CA8" s="16" t="s">
        <v>177</v>
      </c>
      <c r="CB8" s="16" t="s">
        <v>177</v>
      </c>
      <c r="CC8" s="16" t="s">
        <v>177</v>
      </c>
      <c r="CD8" s="16" t="s">
        <v>177</v>
      </c>
      <c r="CE8" s="16" t="s">
        <v>177</v>
      </c>
      <c r="CF8" s="16" t="s">
        <v>177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 t="s">
        <v>240</v>
      </c>
      <c r="CM8" s="16" t="s">
        <v>177</v>
      </c>
      <c r="CN8" s="16" t="s">
        <v>241</v>
      </c>
      <c r="CO8" s="16" t="s">
        <v>198</v>
      </c>
      <c r="CP8" s="16" t="s">
        <v>188</v>
      </c>
      <c r="CQ8" s="16" t="s">
        <v>199</v>
      </c>
      <c r="CR8" s="16" t="s">
        <v>242</v>
      </c>
      <c r="CS8" s="16" t="s">
        <v>177</v>
      </c>
      <c r="CT8" s="16" t="s">
        <v>201</v>
      </c>
      <c r="CU8" s="16" t="s">
        <v>212</v>
      </c>
      <c r="CV8" s="16" t="s">
        <v>177</v>
      </c>
      <c r="CW8" s="16" t="s">
        <v>177</v>
      </c>
      <c r="CX8" s="16">
        <v>1</v>
      </c>
      <c r="CY8" s="16" t="s">
        <v>177</v>
      </c>
      <c r="CZ8" s="16" t="s">
        <v>203</v>
      </c>
      <c r="DA8" s="16" t="s">
        <v>177</v>
      </c>
      <c r="DB8" s="16" t="s">
        <v>177</v>
      </c>
      <c r="DC8" s="16" t="s">
        <v>177</v>
      </c>
      <c r="DD8" s="16" t="s">
        <v>177</v>
      </c>
      <c r="DE8" s="16" t="s">
        <v>177</v>
      </c>
      <c r="DF8" s="16" t="s">
        <v>177</v>
      </c>
      <c r="DG8" s="16" t="s">
        <v>177</v>
      </c>
      <c r="DH8" s="16" t="s">
        <v>177</v>
      </c>
      <c r="DI8" s="16" t="s">
        <v>177</v>
      </c>
      <c r="DJ8" s="16" t="s">
        <v>177</v>
      </c>
      <c r="DK8" s="16" t="s">
        <v>177</v>
      </c>
      <c r="DL8" s="16" t="s">
        <v>177</v>
      </c>
      <c r="DM8" s="16" t="s">
        <v>177</v>
      </c>
      <c r="DN8" s="16" t="s">
        <v>177</v>
      </c>
      <c r="DO8" s="16" t="s">
        <v>177</v>
      </c>
      <c r="DP8" s="17">
        <v>0</v>
      </c>
      <c r="DQ8" s="16">
        <v>0</v>
      </c>
      <c r="DR8" s="16">
        <v>0</v>
      </c>
      <c r="DS8" s="16">
        <v>1605.97</v>
      </c>
      <c r="DT8" s="16">
        <v>0</v>
      </c>
      <c r="DU8" s="16">
        <v>0</v>
      </c>
      <c r="DV8" s="16">
        <v>0</v>
      </c>
      <c r="DW8" s="16">
        <v>0</v>
      </c>
      <c r="DX8" s="16">
        <v>0</v>
      </c>
      <c r="DY8" s="16" t="s">
        <v>177</v>
      </c>
      <c r="DZ8" s="16" t="s">
        <v>177</v>
      </c>
      <c r="EA8" s="16" t="s">
        <v>177</v>
      </c>
      <c r="EB8" s="16" t="s">
        <v>177</v>
      </c>
      <c r="EC8" s="16" t="s">
        <v>189</v>
      </c>
      <c r="ED8" s="16" t="s">
        <v>177</v>
      </c>
      <c r="EE8" s="16" t="s">
        <v>177</v>
      </c>
      <c r="EF8" s="16" t="s">
        <v>177</v>
      </c>
      <c r="EG8" s="16" t="s">
        <v>177</v>
      </c>
      <c r="EH8" s="16" t="s">
        <v>177</v>
      </c>
      <c r="EI8" s="16" t="s">
        <v>177</v>
      </c>
      <c r="EJ8" s="16" t="s">
        <v>182</v>
      </c>
      <c r="EK8" s="16" t="s">
        <v>177</v>
      </c>
      <c r="EL8" s="16" t="s">
        <v>177</v>
      </c>
      <c r="EM8" s="16" t="s">
        <v>177</v>
      </c>
      <c r="EN8" s="16" t="s">
        <v>204</v>
      </c>
      <c r="EO8" s="16" t="s">
        <v>205</v>
      </c>
      <c r="EP8" s="16" t="s">
        <v>213</v>
      </c>
      <c r="EQ8" s="16" t="s">
        <v>212</v>
      </c>
    </row>
    <row r="9" spans="1:147" x14ac:dyDescent="0.25">
      <c r="A9" t="s">
        <v>171</v>
      </c>
      <c r="B9" t="s">
        <v>172</v>
      </c>
      <c r="C9" s="1" t="str">
        <f t="shared" si="0"/>
        <v>IFR - IFR QUALIAC (IFR)</v>
      </c>
      <c r="D9" t="s">
        <v>243</v>
      </c>
      <c r="E9" t="s">
        <v>244</v>
      </c>
      <c r="F9" s="1" t="str">
        <f t="shared" si="1"/>
        <v>218300 - IMMOB MAT INFORMATIQ</v>
      </c>
      <c r="G9"/>
      <c r="H9"/>
      <c r="I9" s="1" t="str">
        <f t="shared" si="2"/>
        <v xml:space="preserve"> - </v>
      </c>
      <c r="J9"/>
      <c r="K9"/>
      <c r="L9" s="1" t="str">
        <f t="shared" si="3"/>
        <v xml:space="preserve"> - </v>
      </c>
      <c r="M9"/>
      <c r="N9"/>
      <c r="O9" s="1" t="str">
        <f t="shared" si="4"/>
        <v xml:space="preserve"> - </v>
      </c>
      <c r="P9" s="1" t="s">
        <v>245</v>
      </c>
      <c r="Q9" s="1">
        <v>0</v>
      </c>
      <c r="R9" s="12" t="s">
        <v>235</v>
      </c>
      <c r="S9" s="12" t="s">
        <v>235</v>
      </c>
      <c r="T9" s="1" t="s">
        <v>178</v>
      </c>
      <c r="U9"/>
      <c r="V9" s="1" t="s">
        <v>246</v>
      </c>
      <c r="W9" s="1" t="s">
        <v>177</v>
      </c>
      <c r="X9" s="1" t="s">
        <v>177</v>
      </c>
      <c r="Y9" s="7">
        <v>0</v>
      </c>
      <c r="Z9" s="1">
        <v>0</v>
      </c>
      <c r="AA9" s="1" t="s">
        <v>177</v>
      </c>
      <c r="AB9" s="7">
        <v>105000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12" t="s">
        <v>183</v>
      </c>
      <c r="AQ9" s="12" t="s">
        <v>184</v>
      </c>
      <c r="AR9" s="1" t="s">
        <v>185</v>
      </c>
      <c r="AS9" s="1" t="s">
        <v>186</v>
      </c>
      <c r="AT9" s="12" t="s">
        <v>187</v>
      </c>
      <c r="AU9" s="16" t="s">
        <v>177</v>
      </c>
      <c r="AV9" s="16" t="s">
        <v>177</v>
      </c>
      <c r="AW9" s="16" t="s">
        <v>177</v>
      </c>
      <c r="AX9" s="16" t="s">
        <v>246</v>
      </c>
      <c r="AY9" s="16" t="s">
        <v>188</v>
      </c>
      <c r="AZ9" s="16" t="s">
        <v>189</v>
      </c>
      <c r="BA9" s="16" t="s">
        <v>177</v>
      </c>
      <c r="BB9" s="16" t="s">
        <v>177</v>
      </c>
      <c r="BC9" s="16" t="s">
        <v>177</v>
      </c>
      <c r="BD9" s="16" t="s">
        <v>190</v>
      </c>
      <c r="BE9" s="16" t="s">
        <v>177</v>
      </c>
      <c r="BF9" s="16" t="s">
        <v>177</v>
      </c>
      <c r="BG9" s="16" t="s">
        <v>177</v>
      </c>
      <c r="BH9" s="16" t="s">
        <v>243</v>
      </c>
      <c r="BI9" s="16" t="s">
        <v>177</v>
      </c>
      <c r="BJ9" s="16" t="s">
        <v>195</v>
      </c>
      <c r="BK9" s="16" t="s">
        <v>247</v>
      </c>
      <c r="BL9" s="16">
        <v>100000</v>
      </c>
      <c r="BM9" s="16">
        <v>105000</v>
      </c>
      <c r="BN9" s="16">
        <v>0</v>
      </c>
      <c r="BO9" s="16">
        <v>0</v>
      </c>
      <c r="BP9" s="16" t="s">
        <v>177</v>
      </c>
      <c r="BQ9" s="16" t="s">
        <v>177</v>
      </c>
      <c r="BR9" s="16" t="s">
        <v>177</v>
      </c>
      <c r="BS9" s="16" t="s">
        <v>177</v>
      </c>
      <c r="BT9" s="16" t="s">
        <v>177</v>
      </c>
      <c r="BU9" s="16" t="s">
        <v>177</v>
      </c>
      <c r="BV9" s="16" t="s">
        <v>177</v>
      </c>
      <c r="BW9" s="16" t="s">
        <v>177</v>
      </c>
      <c r="BX9" s="16">
        <v>0</v>
      </c>
      <c r="BY9" s="16" t="s">
        <v>177</v>
      </c>
      <c r="BZ9" s="16" t="s">
        <v>177</v>
      </c>
      <c r="CA9" s="16" t="s">
        <v>177</v>
      </c>
      <c r="CB9" s="16" t="s">
        <v>248</v>
      </c>
      <c r="CC9" s="16" t="s">
        <v>177</v>
      </c>
      <c r="CD9" s="16" t="s">
        <v>177</v>
      </c>
      <c r="CE9" s="16" t="s">
        <v>177</v>
      </c>
      <c r="CF9" s="16" t="s">
        <v>177</v>
      </c>
      <c r="CG9" s="16">
        <v>18600</v>
      </c>
      <c r="CH9" s="16">
        <v>0</v>
      </c>
      <c r="CI9" s="16">
        <v>0</v>
      </c>
      <c r="CJ9" s="16">
        <v>0</v>
      </c>
      <c r="CK9" s="16">
        <v>0</v>
      </c>
      <c r="CL9" s="16" t="s">
        <v>249</v>
      </c>
      <c r="CM9" s="16" t="s">
        <v>177</v>
      </c>
      <c r="CN9" s="16" t="s">
        <v>177</v>
      </c>
      <c r="CO9" s="16" t="s">
        <v>182</v>
      </c>
      <c r="CP9" s="16" t="s">
        <v>188</v>
      </c>
      <c r="CQ9" s="16" t="s">
        <v>199</v>
      </c>
      <c r="CR9" s="16" t="s">
        <v>250</v>
      </c>
      <c r="CS9" s="16" t="s">
        <v>177</v>
      </c>
      <c r="CT9" s="16" t="s">
        <v>201</v>
      </c>
      <c r="CU9" s="16" t="s">
        <v>202</v>
      </c>
      <c r="CV9" s="16" t="s">
        <v>177</v>
      </c>
      <c r="CW9" s="16" t="s">
        <v>177</v>
      </c>
      <c r="CX9" s="16">
        <v>1</v>
      </c>
      <c r="CY9" s="16" t="s">
        <v>177</v>
      </c>
      <c r="CZ9" s="16" t="s">
        <v>203</v>
      </c>
      <c r="DA9" s="16" t="s">
        <v>177</v>
      </c>
      <c r="DB9" s="16" t="s">
        <v>177</v>
      </c>
      <c r="DC9" s="16" t="s">
        <v>177</v>
      </c>
      <c r="DD9" s="16" t="s">
        <v>177</v>
      </c>
      <c r="DE9" s="16" t="s">
        <v>177</v>
      </c>
      <c r="DF9" s="16" t="s">
        <v>177</v>
      </c>
      <c r="DG9" s="16" t="s">
        <v>177</v>
      </c>
      <c r="DH9" s="16" t="s">
        <v>177</v>
      </c>
      <c r="DI9" s="16" t="s">
        <v>177</v>
      </c>
      <c r="DJ9" s="16" t="s">
        <v>177</v>
      </c>
      <c r="DK9" s="16" t="s">
        <v>177</v>
      </c>
      <c r="DL9" s="16" t="s">
        <v>177</v>
      </c>
      <c r="DM9" s="16" t="s">
        <v>177</v>
      </c>
      <c r="DN9" s="16" t="s">
        <v>177</v>
      </c>
      <c r="DO9" s="16" t="s">
        <v>177</v>
      </c>
      <c r="DP9" s="17">
        <v>0</v>
      </c>
      <c r="DQ9" s="16">
        <v>0</v>
      </c>
      <c r="DR9" s="16">
        <v>0</v>
      </c>
      <c r="DS9" s="16">
        <v>168626.87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 t="s">
        <v>177</v>
      </c>
      <c r="DZ9" s="16" t="s">
        <v>177</v>
      </c>
      <c r="EA9" s="16" t="s">
        <v>177</v>
      </c>
      <c r="EB9" s="16" t="s">
        <v>177</v>
      </c>
      <c r="EC9" s="16" t="s">
        <v>189</v>
      </c>
      <c r="ED9" s="16" t="s">
        <v>177</v>
      </c>
      <c r="EE9" s="16" t="s">
        <v>177</v>
      </c>
      <c r="EF9" s="16" t="s">
        <v>177</v>
      </c>
      <c r="EG9" s="16" t="s">
        <v>177</v>
      </c>
      <c r="EH9" s="16" t="s">
        <v>177</v>
      </c>
      <c r="EI9" s="16" t="s">
        <v>177</v>
      </c>
      <c r="EJ9" s="16" t="s">
        <v>182</v>
      </c>
      <c r="EK9" s="16" t="s">
        <v>177</v>
      </c>
      <c r="EL9" s="16" t="s">
        <v>177</v>
      </c>
      <c r="EM9" s="16" t="s">
        <v>177</v>
      </c>
      <c r="EN9" s="16" t="s">
        <v>204</v>
      </c>
      <c r="EO9" s="16" t="s">
        <v>205</v>
      </c>
      <c r="EP9" s="16" t="s">
        <v>186</v>
      </c>
      <c r="EQ9" s="16" t="s">
        <v>251</v>
      </c>
    </row>
    <row r="10" spans="1:147" x14ac:dyDescent="0.25">
      <c r="A10" t="s">
        <v>171</v>
      </c>
      <c r="B10" t="s">
        <v>172</v>
      </c>
      <c r="C10" s="1" t="str">
        <f t="shared" si="0"/>
        <v>IFR - IFR QUALIAC (IFR)</v>
      </c>
      <c r="D10" t="s">
        <v>243</v>
      </c>
      <c r="E10" t="s">
        <v>244</v>
      </c>
      <c r="F10" s="1" t="str">
        <f t="shared" si="1"/>
        <v>218300 - IMMOB MAT INFORMATIQ</v>
      </c>
      <c r="G10"/>
      <c r="H10"/>
      <c r="I10" s="1" t="str">
        <f t="shared" si="2"/>
        <v xml:space="preserve"> - </v>
      </c>
      <c r="J10"/>
      <c r="K10"/>
      <c r="L10" s="1" t="str">
        <f t="shared" si="3"/>
        <v xml:space="preserve"> - </v>
      </c>
      <c r="M10"/>
      <c r="N10"/>
      <c r="O10" s="1" t="str">
        <f t="shared" si="4"/>
        <v xml:space="preserve"> - </v>
      </c>
      <c r="P10" s="1" t="s">
        <v>252</v>
      </c>
      <c r="Q10" s="1">
        <v>0</v>
      </c>
      <c r="R10" s="12" t="s">
        <v>176</v>
      </c>
      <c r="S10" s="12" t="s">
        <v>223</v>
      </c>
      <c r="T10" s="1" t="s">
        <v>182</v>
      </c>
      <c r="U10"/>
      <c r="V10" s="1" t="s">
        <v>253</v>
      </c>
      <c r="W10" s="1" t="s">
        <v>180</v>
      </c>
      <c r="X10" s="1" t="s">
        <v>181</v>
      </c>
      <c r="Y10" s="7">
        <v>20</v>
      </c>
      <c r="Z10" s="1">
        <v>5</v>
      </c>
      <c r="AA10" s="1" t="s">
        <v>182</v>
      </c>
      <c r="AB10" s="7">
        <v>1000</v>
      </c>
      <c r="AC10" s="7">
        <v>1000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12" t="s">
        <v>183</v>
      </c>
      <c r="AQ10" s="12" t="s">
        <v>184</v>
      </c>
      <c r="AR10" s="1" t="s">
        <v>185</v>
      </c>
      <c r="AS10" s="1" t="s">
        <v>186</v>
      </c>
      <c r="AT10" s="12" t="s">
        <v>187</v>
      </c>
      <c r="AU10" s="16" t="s">
        <v>177</v>
      </c>
      <c r="AV10" s="16" t="s">
        <v>177</v>
      </c>
      <c r="AW10" s="16" t="s">
        <v>177</v>
      </c>
      <c r="AX10" s="16" t="s">
        <v>253</v>
      </c>
      <c r="AY10" s="16" t="s">
        <v>188</v>
      </c>
      <c r="AZ10" s="16" t="s">
        <v>189</v>
      </c>
      <c r="BA10" s="16" t="s">
        <v>177</v>
      </c>
      <c r="BB10" s="16" t="s">
        <v>177</v>
      </c>
      <c r="BC10" s="16" t="s">
        <v>254</v>
      </c>
      <c r="BD10" s="16" t="s">
        <v>190</v>
      </c>
      <c r="BE10" s="16" t="s">
        <v>177</v>
      </c>
      <c r="BF10" s="16" t="s">
        <v>177</v>
      </c>
      <c r="BG10" s="16" t="s">
        <v>177</v>
      </c>
      <c r="BH10" s="16" t="s">
        <v>243</v>
      </c>
      <c r="BI10" s="16" t="s">
        <v>194</v>
      </c>
      <c r="BJ10" s="16" t="s">
        <v>195</v>
      </c>
      <c r="BK10" s="16" t="s">
        <v>177</v>
      </c>
      <c r="BL10" s="16">
        <v>1000</v>
      </c>
      <c r="BM10" s="16">
        <v>1000</v>
      </c>
      <c r="BN10" s="16">
        <v>0</v>
      </c>
      <c r="BO10" s="16">
        <v>0</v>
      </c>
      <c r="BP10" s="16" t="s">
        <v>177</v>
      </c>
      <c r="BQ10" s="16" t="s">
        <v>177</v>
      </c>
      <c r="BR10" s="16" t="s">
        <v>177</v>
      </c>
      <c r="BS10" s="16" t="s">
        <v>177</v>
      </c>
      <c r="BT10" s="16" t="s">
        <v>177</v>
      </c>
      <c r="BU10" s="16" t="s">
        <v>177</v>
      </c>
      <c r="BV10" s="16" t="s">
        <v>177</v>
      </c>
      <c r="BW10" s="16" t="s">
        <v>177</v>
      </c>
      <c r="BX10" s="16">
        <v>0</v>
      </c>
      <c r="BY10" s="16" t="s">
        <v>177</v>
      </c>
      <c r="BZ10" s="16" t="s">
        <v>177</v>
      </c>
      <c r="CA10" s="16" t="s">
        <v>177</v>
      </c>
      <c r="CB10" s="16" t="s">
        <v>177</v>
      </c>
      <c r="CC10" s="16" t="s">
        <v>177</v>
      </c>
      <c r="CD10" s="16" t="s">
        <v>177</v>
      </c>
      <c r="CE10" s="16" t="s">
        <v>177</v>
      </c>
      <c r="CF10" s="16" t="s">
        <v>177</v>
      </c>
      <c r="CG10" s="16">
        <v>1515.42</v>
      </c>
      <c r="CH10" s="16">
        <v>0</v>
      </c>
      <c r="CI10" s="16">
        <v>0</v>
      </c>
      <c r="CJ10" s="16">
        <v>0</v>
      </c>
      <c r="CK10" s="16">
        <v>0</v>
      </c>
      <c r="CL10" s="16" t="s">
        <v>255</v>
      </c>
      <c r="CM10" s="16" t="s">
        <v>220</v>
      </c>
      <c r="CN10" s="16" t="s">
        <v>177</v>
      </c>
      <c r="CO10" s="16" t="s">
        <v>182</v>
      </c>
      <c r="CP10" s="16" t="s">
        <v>188</v>
      </c>
      <c r="CQ10" s="16" t="s">
        <v>199</v>
      </c>
      <c r="CR10" s="16" t="s">
        <v>256</v>
      </c>
      <c r="CS10" s="16" t="s">
        <v>177</v>
      </c>
      <c r="CT10" s="16" t="s">
        <v>201</v>
      </c>
      <c r="CU10" s="16" t="s">
        <v>212</v>
      </c>
      <c r="CV10" s="16" t="s">
        <v>177</v>
      </c>
      <c r="CW10" s="16" t="s">
        <v>177</v>
      </c>
      <c r="CX10" s="16">
        <v>0</v>
      </c>
      <c r="CY10" s="16" t="s">
        <v>177</v>
      </c>
      <c r="CZ10" s="16" t="s">
        <v>203</v>
      </c>
      <c r="DA10" s="16" t="s">
        <v>177</v>
      </c>
      <c r="DB10" s="16" t="s">
        <v>177</v>
      </c>
      <c r="DC10" s="16" t="s">
        <v>177</v>
      </c>
      <c r="DD10" s="16" t="s">
        <v>177</v>
      </c>
      <c r="DE10" s="16" t="s">
        <v>177</v>
      </c>
      <c r="DF10" s="16" t="s">
        <v>177</v>
      </c>
      <c r="DG10" s="16" t="s">
        <v>177</v>
      </c>
      <c r="DH10" s="16" t="s">
        <v>177</v>
      </c>
      <c r="DI10" s="16" t="s">
        <v>177</v>
      </c>
      <c r="DJ10" s="16" t="s">
        <v>177</v>
      </c>
      <c r="DK10" s="16" t="s">
        <v>177</v>
      </c>
      <c r="DL10" s="16" t="s">
        <v>177</v>
      </c>
      <c r="DM10" s="16" t="s">
        <v>177</v>
      </c>
      <c r="DN10" s="16" t="s">
        <v>177</v>
      </c>
      <c r="DO10" s="16" t="s">
        <v>177</v>
      </c>
      <c r="DP10" s="17">
        <v>0</v>
      </c>
      <c r="DQ10" s="16">
        <v>0</v>
      </c>
      <c r="DR10" s="16">
        <v>0</v>
      </c>
      <c r="DS10" s="16">
        <v>1605.97</v>
      </c>
      <c r="DT10" s="16">
        <v>1536.32</v>
      </c>
      <c r="DU10" s="16">
        <v>0</v>
      </c>
      <c r="DV10" s="16">
        <v>0</v>
      </c>
      <c r="DW10" s="16">
        <v>0</v>
      </c>
      <c r="DX10" s="16">
        <v>0</v>
      </c>
      <c r="DY10" s="16" t="s">
        <v>177</v>
      </c>
      <c r="DZ10" s="16" t="s">
        <v>177</v>
      </c>
      <c r="EA10" s="16" t="s">
        <v>177</v>
      </c>
      <c r="EB10" s="16" t="s">
        <v>177</v>
      </c>
      <c r="EC10" s="16" t="s">
        <v>189</v>
      </c>
      <c r="ED10" s="16" t="s">
        <v>177</v>
      </c>
      <c r="EE10" s="16" t="s">
        <v>177</v>
      </c>
      <c r="EF10" s="16" t="s">
        <v>177</v>
      </c>
      <c r="EG10" s="16" t="s">
        <v>177</v>
      </c>
      <c r="EH10" s="16" t="s">
        <v>177</v>
      </c>
      <c r="EI10" s="16" t="s">
        <v>177</v>
      </c>
      <c r="EJ10" s="16" t="s">
        <v>182</v>
      </c>
      <c r="EK10" s="16" t="s">
        <v>177</v>
      </c>
      <c r="EL10" s="16" t="s">
        <v>177</v>
      </c>
      <c r="EM10" s="16" t="s">
        <v>177</v>
      </c>
      <c r="EN10" s="16" t="s">
        <v>204</v>
      </c>
      <c r="EO10" s="16" t="s">
        <v>205</v>
      </c>
      <c r="EP10" s="16" t="s">
        <v>213</v>
      </c>
      <c r="EQ10" s="16" t="s">
        <v>212</v>
      </c>
    </row>
    <row r="11" spans="1:147" x14ac:dyDescent="0.25">
      <c r="A11" t="s">
        <v>171</v>
      </c>
      <c r="B11" t="s">
        <v>172</v>
      </c>
      <c r="C11" s="1" t="str">
        <f t="shared" si="0"/>
        <v>IFR - IFR QUALIAC (IFR)</v>
      </c>
      <c r="D11" t="s">
        <v>257</v>
      </c>
      <c r="E11" t="s">
        <v>258</v>
      </c>
      <c r="F11" s="1" t="str">
        <f t="shared" si="1"/>
        <v>218400 - IMMOB MAT BUREAU</v>
      </c>
      <c r="G11"/>
      <c r="H11"/>
      <c r="I11" s="1" t="str">
        <f t="shared" si="2"/>
        <v xml:space="preserve"> - </v>
      </c>
      <c r="J11"/>
      <c r="K11"/>
      <c r="L11" s="1" t="str">
        <f t="shared" si="3"/>
        <v xml:space="preserve"> - </v>
      </c>
      <c r="M11"/>
      <c r="N11"/>
      <c r="O11" s="1" t="str">
        <f t="shared" si="4"/>
        <v xml:space="preserve"> - </v>
      </c>
      <c r="P11" s="1" t="s">
        <v>259</v>
      </c>
      <c r="Q11" s="1">
        <v>0</v>
      </c>
      <c r="R11" s="12" t="s">
        <v>235</v>
      </c>
      <c r="S11" s="12" t="s">
        <v>260</v>
      </c>
      <c r="T11" s="1" t="s">
        <v>178</v>
      </c>
      <c r="U11"/>
      <c r="V11" s="1" t="s">
        <v>177</v>
      </c>
      <c r="W11" s="1" t="s">
        <v>177</v>
      </c>
      <c r="X11" s="1" t="s">
        <v>177</v>
      </c>
      <c r="Y11" s="7">
        <v>0</v>
      </c>
      <c r="Z11" s="1">
        <v>0</v>
      </c>
      <c r="AA11" s="1" t="s">
        <v>177</v>
      </c>
      <c r="AB11" s="7">
        <v>50000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12" t="s">
        <v>183</v>
      </c>
      <c r="AQ11" s="12" t="s">
        <v>184</v>
      </c>
      <c r="AR11" s="1" t="s">
        <v>185</v>
      </c>
      <c r="AS11" s="1" t="s">
        <v>186</v>
      </c>
      <c r="AT11" s="12" t="s">
        <v>187</v>
      </c>
      <c r="AU11" s="16" t="s">
        <v>177</v>
      </c>
      <c r="AV11" s="16" t="s">
        <v>177</v>
      </c>
      <c r="AW11" s="16" t="s">
        <v>177</v>
      </c>
      <c r="AX11" s="16" t="s">
        <v>177</v>
      </c>
      <c r="AY11" s="16" t="s">
        <v>188</v>
      </c>
      <c r="AZ11" s="16" t="s">
        <v>189</v>
      </c>
      <c r="BA11" s="16" t="s">
        <v>177</v>
      </c>
      <c r="BB11" s="16" t="s">
        <v>177</v>
      </c>
      <c r="BC11" s="16" t="s">
        <v>261</v>
      </c>
      <c r="BD11" s="16" t="s">
        <v>190</v>
      </c>
      <c r="BE11" s="16" t="s">
        <v>177</v>
      </c>
      <c r="BF11" s="16" t="s">
        <v>177</v>
      </c>
      <c r="BG11" s="16" t="s">
        <v>177</v>
      </c>
      <c r="BH11" s="16" t="s">
        <v>257</v>
      </c>
      <c r="BI11" s="16" t="s">
        <v>194</v>
      </c>
      <c r="BJ11" s="16" t="s">
        <v>195</v>
      </c>
      <c r="BK11" s="16" t="s">
        <v>247</v>
      </c>
      <c r="BL11" s="16">
        <v>50000</v>
      </c>
      <c r="BM11" s="16">
        <v>50000</v>
      </c>
      <c r="BN11" s="16">
        <v>0</v>
      </c>
      <c r="BO11" s="16">
        <v>0</v>
      </c>
      <c r="BP11" s="16" t="s">
        <v>177</v>
      </c>
      <c r="BQ11" s="16" t="s">
        <v>177</v>
      </c>
      <c r="BR11" s="16" t="s">
        <v>177</v>
      </c>
      <c r="BS11" s="16" t="s">
        <v>177</v>
      </c>
      <c r="BT11" s="16" t="s">
        <v>177</v>
      </c>
      <c r="BU11" s="16" t="s">
        <v>177</v>
      </c>
      <c r="BV11" s="16" t="s">
        <v>177</v>
      </c>
      <c r="BW11" s="16" t="s">
        <v>177</v>
      </c>
      <c r="BX11" s="16">
        <v>0</v>
      </c>
      <c r="BY11" s="16" t="s">
        <v>177</v>
      </c>
      <c r="BZ11" s="16" t="s">
        <v>177</v>
      </c>
      <c r="CA11" s="16" t="s">
        <v>262</v>
      </c>
      <c r="CB11" s="16" t="s">
        <v>177</v>
      </c>
      <c r="CC11" s="16" t="s">
        <v>177</v>
      </c>
      <c r="CD11" s="16" t="s">
        <v>177</v>
      </c>
      <c r="CE11" s="16" t="s">
        <v>177</v>
      </c>
      <c r="CF11" s="16" t="s">
        <v>177</v>
      </c>
      <c r="CG11" s="16">
        <v>158</v>
      </c>
      <c r="CH11" s="16">
        <v>0</v>
      </c>
      <c r="CI11" s="16">
        <v>0</v>
      </c>
      <c r="CJ11" s="16">
        <v>0</v>
      </c>
      <c r="CK11" s="16">
        <v>0</v>
      </c>
      <c r="CL11" s="16" t="s">
        <v>263</v>
      </c>
      <c r="CM11" s="16" t="s">
        <v>264</v>
      </c>
      <c r="CN11" s="16" t="s">
        <v>177</v>
      </c>
      <c r="CO11" s="16" t="s">
        <v>182</v>
      </c>
      <c r="CP11" s="16" t="s">
        <v>188</v>
      </c>
      <c r="CQ11" s="16" t="s">
        <v>199</v>
      </c>
      <c r="CR11" s="16" t="s">
        <v>265</v>
      </c>
      <c r="CS11" s="16" t="s">
        <v>177</v>
      </c>
      <c r="CT11" s="16" t="s">
        <v>201</v>
      </c>
      <c r="CU11" s="16" t="s">
        <v>202</v>
      </c>
      <c r="CV11" s="16" t="s">
        <v>177</v>
      </c>
      <c r="CW11" s="16" t="s">
        <v>177</v>
      </c>
      <c r="CX11" s="16">
        <v>0</v>
      </c>
      <c r="CY11" s="16" t="s">
        <v>177</v>
      </c>
      <c r="CZ11" s="16" t="s">
        <v>203</v>
      </c>
      <c r="DA11" s="16" t="s">
        <v>177</v>
      </c>
      <c r="DB11" s="16" t="s">
        <v>177</v>
      </c>
      <c r="DC11" s="16" t="s">
        <v>177</v>
      </c>
      <c r="DD11" s="16" t="s">
        <v>177</v>
      </c>
      <c r="DE11" s="16" t="s">
        <v>177</v>
      </c>
      <c r="DF11" s="16" t="s">
        <v>177</v>
      </c>
      <c r="DG11" s="16" t="s">
        <v>177</v>
      </c>
      <c r="DH11" s="16" t="s">
        <v>177</v>
      </c>
      <c r="DI11" s="16" t="s">
        <v>177</v>
      </c>
      <c r="DJ11" s="16" t="s">
        <v>177</v>
      </c>
      <c r="DK11" s="16" t="s">
        <v>177</v>
      </c>
      <c r="DL11" s="16" t="s">
        <v>177</v>
      </c>
      <c r="DM11" s="16" t="s">
        <v>177</v>
      </c>
      <c r="DN11" s="16" t="s">
        <v>177</v>
      </c>
      <c r="DO11" s="16" t="s">
        <v>177</v>
      </c>
      <c r="DP11" s="17">
        <v>0</v>
      </c>
      <c r="DQ11" s="16">
        <v>0</v>
      </c>
      <c r="DR11" s="16">
        <v>0</v>
      </c>
      <c r="DS11" s="16">
        <v>79429.13</v>
      </c>
      <c r="DT11" s="16">
        <v>0</v>
      </c>
      <c r="DU11" s="16">
        <v>0</v>
      </c>
      <c r="DV11" s="16">
        <v>0</v>
      </c>
      <c r="DW11" s="16">
        <v>0</v>
      </c>
      <c r="DX11" s="16">
        <v>0</v>
      </c>
      <c r="DY11" s="16" t="s">
        <v>177</v>
      </c>
      <c r="DZ11" s="16" t="s">
        <v>177</v>
      </c>
      <c r="EA11" s="16" t="s">
        <v>177</v>
      </c>
      <c r="EB11" s="16" t="s">
        <v>177</v>
      </c>
      <c r="EC11" s="16" t="s">
        <v>189</v>
      </c>
      <c r="ED11" s="16" t="s">
        <v>177</v>
      </c>
      <c r="EE11" s="16" t="s">
        <v>177</v>
      </c>
      <c r="EF11" s="16" t="s">
        <v>177</v>
      </c>
      <c r="EG11" s="16" t="s">
        <v>177</v>
      </c>
      <c r="EH11" s="16" t="s">
        <v>177</v>
      </c>
      <c r="EI11" s="16" t="s">
        <v>177</v>
      </c>
      <c r="EJ11" s="16" t="s">
        <v>182</v>
      </c>
      <c r="EK11" s="16" t="s">
        <v>177</v>
      </c>
      <c r="EL11" s="16" t="s">
        <v>177</v>
      </c>
      <c r="EM11" s="16" t="s">
        <v>177</v>
      </c>
      <c r="EN11" s="16" t="s">
        <v>204</v>
      </c>
      <c r="EO11" s="16" t="s">
        <v>205</v>
      </c>
      <c r="EP11" s="16" t="s">
        <v>213</v>
      </c>
      <c r="EQ11" s="16" t="s">
        <v>266</v>
      </c>
    </row>
    <row r="12" spans="1:147" x14ac:dyDescent="0.25">
      <c r="A12" t="s">
        <v>171</v>
      </c>
      <c r="B12" t="s">
        <v>172</v>
      </c>
      <c r="C12" s="1" t="str">
        <f t="shared" si="0"/>
        <v>IFR - IFR QUALIAC (IFR)</v>
      </c>
      <c r="D12" t="s">
        <v>257</v>
      </c>
      <c r="E12" t="s">
        <v>258</v>
      </c>
      <c r="F12" s="1" t="str">
        <f t="shared" si="1"/>
        <v>218400 - IMMOB MAT BUREAU</v>
      </c>
      <c r="G12"/>
      <c r="H12"/>
      <c r="I12" s="1" t="str">
        <f t="shared" si="2"/>
        <v xml:space="preserve"> - </v>
      </c>
      <c r="J12"/>
      <c r="K12"/>
      <c r="L12" s="1" t="str">
        <f t="shared" si="3"/>
        <v xml:space="preserve"> - </v>
      </c>
      <c r="M12"/>
      <c r="N12"/>
      <c r="O12" s="1" t="str">
        <f t="shared" si="4"/>
        <v xml:space="preserve"> - </v>
      </c>
      <c r="P12" s="1" t="s">
        <v>267</v>
      </c>
      <c r="Q12" s="1">
        <v>0</v>
      </c>
      <c r="R12" s="12" t="s">
        <v>176</v>
      </c>
      <c r="S12" s="12" t="s">
        <v>268</v>
      </c>
      <c r="T12" s="1" t="s">
        <v>182</v>
      </c>
      <c r="U12"/>
      <c r="V12" s="1" t="s">
        <v>269</v>
      </c>
      <c r="W12" s="1" t="s">
        <v>180</v>
      </c>
      <c r="X12" s="1" t="s">
        <v>181</v>
      </c>
      <c r="Y12" s="7">
        <v>20</v>
      </c>
      <c r="Z12" s="1">
        <v>5</v>
      </c>
      <c r="AA12" s="1" t="s">
        <v>182</v>
      </c>
      <c r="AB12" s="7">
        <v>1000</v>
      </c>
      <c r="AC12" s="7">
        <v>1000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12" t="s">
        <v>183</v>
      </c>
      <c r="AQ12" s="12" t="s">
        <v>184</v>
      </c>
      <c r="AR12" s="1" t="s">
        <v>185</v>
      </c>
      <c r="AS12" s="1" t="s">
        <v>186</v>
      </c>
      <c r="AT12" s="12" t="s">
        <v>187</v>
      </c>
      <c r="AU12" s="16" t="s">
        <v>177</v>
      </c>
      <c r="AV12" s="16" t="s">
        <v>177</v>
      </c>
      <c r="AW12" s="16" t="s">
        <v>177</v>
      </c>
      <c r="AX12" s="16" t="s">
        <v>269</v>
      </c>
      <c r="AY12" s="16" t="s">
        <v>188</v>
      </c>
      <c r="AZ12" s="16" t="s">
        <v>189</v>
      </c>
      <c r="BA12" s="16" t="s">
        <v>177</v>
      </c>
      <c r="BB12" s="16" t="s">
        <v>177</v>
      </c>
      <c r="BC12" s="16" t="s">
        <v>270</v>
      </c>
      <c r="BD12" s="16" t="s">
        <v>190</v>
      </c>
      <c r="BE12" s="16" t="s">
        <v>271</v>
      </c>
      <c r="BF12" s="16" t="s">
        <v>238</v>
      </c>
      <c r="BG12" s="16" t="s">
        <v>177</v>
      </c>
      <c r="BH12" s="16" t="s">
        <v>257</v>
      </c>
      <c r="BI12" s="16" t="s">
        <v>194</v>
      </c>
      <c r="BJ12" s="16" t="s">
        <v>195</v>
      </c>
      <c r="BK12" s="16" t="s">
        <v>177</v>
      </c>
      <c r="BL12" s="16">
        <v>1000</v>
      </c>
      <c r="BM12" s="16">
        <v>1000</v>
      </c>
      <c r="BN12" s="16">
        <v>0</v>
      </c>
      <c r="BO12" s="16">
        <v>0</v>
      </c>
      <c r="BP12" s="16" t="s">
        <v>177</v>
      </c>
      <c r="BQ12" s="16" t="s">
        <v>177</v>
      </c>
      <c r="BR12" s="16" t="s">
        <v>177</v>
      </c>
      <c r="BS12" s="16" t="s">
        <v>177</v>
      </c>
      <c r="BT12" s="16" t="s">
        <v>177</v>
      </c>
      <c r="BU12" s="16" t="s">
        <v>177</v>
      </c>
      <c r="BV12" s="16" t="s">
        <v>177</v>
      </c>
      <c r="BW12" s="16" t="s">
        <v>177</v>
      </c>
      <c r="BX12" s="16">
        <v>0</v>
      </c>
      <c r="BY12" s="16" t="s">
        <v>177</v>
      </c>
      <c r="BZ12" s="16" t="s">
        <v>177</v>
      </c>
      <c r="CA12" s="16" t="s">
        <v>177</v>
      </c>
      <c r="CB12" s="16" t="s">
        <v>177</v>
      </c>
      <c r="CC12" s="16" t="s">
        <v>177</v>
      </c>
      <c r="CD12" s="16" t="s">
        <v>177</v>
      </c>
      <c r="CE12" s="16" t="s">
        <v>177</v>
      </c>
      <c r="CF12" s="16" t="s">
        <v>177</v>
      </c>
      <c r="CG12" s="16">
        <v>0</v>
      </c>
      <c r="CH12" s="16">
        <v>0</v>
      </c>
      <c r="CI12" s="16">
        <v>0</v>
      </c>
      <c r="CJ12" s="16">
        <v>0</v>
      </c>
      <c r="CK12" s="16">
        <v>0</v>
      </c>
      <c r="CL12" s="16" t="s">
        <v>255</v>
      </c>
      <c r="CM12" s="16" t="s">
        <v>220</v>
      </c>
      <c r="CN12" s="16" t="s">
        <v>177</v>
      </c>
      <c r="CO12" s="16" t="s">
        <v>182</v>
      </c>
      <c r="CP12" s="16" t="s">
        <v>188</v>
      </c>
      <c r="CQ12" s="16" t="s">
        <v>199</v>
      </c>
      <c r="CR12" s="16" t="s">
        <v>272</v>
      </c>
      <c r="CS12" s="16" t="s">
        <v>177</v>
      </c>
      <c r="CT12" s="16" t="s">
        <v>201</v>
      </c>
      <c r="CU12" s="16" t="s">
        <v>212</v>
      </c>
      <c r="CV12" s="16" t="s">
        <v>177</v>
      </c>
      <c r="CW12" s="16" t="s">
        <v>177</v>
      </c>
      <c r="CX12" s="16">
        <v>0</v>
      </c>
      <c r="CY12" s="16" t="s">
        <v>177</v>
      </c>
      <c r="CZ12" s="16" t="s">
        <v>203</v>
      </c>
      <c r="DA12" s="16" t="s">
        <v>177</v>
      </c>
      <c r="DB12" s="16" t="s">
        <v>177</v>
      </c>
      <c r="DC12" s="16" t="s">
        <v>177</v>
      </c>
      <c r="DD12" s="16" t="s">
        <v>177</v>
      </c>
      <c r="DE12" s="16" t="s">
        <v>177</v>
      </c>
      <c r="DF12" s="16" t="s">
        <v>177</v>
      </c>
      <c r="DG12" s="16" t="s">
        <v>177</v>
      </c>
      <c r="DH12" s="16" t="s">
        <v>177</v>
      </c>
      <c r="DI12" s="16" t="s">
        <v>177</v>
      </c>
      <c r="DJ12" s="16" t="s">
        <v>177</v>
      </c>
      <c r="DK12" s="16" t="s">
        <v>177</v>
      </c>
      <c r="DL12" s="16" t="s">
        <v>177</v>
      </c>
      <c r="DM12" s="16" t="s">
        <v>177</v>
      </c>
      <c r="DN12" s="16" t="s">
        <v>177</v>
      </c>
      <c r="DO12" s="16" t="s">
        <v>177</v>
      </c>
      <c r="DP12" s="17">
        <v>0</v>
      </c>
      <c r="DQ12" s="16">
        <v>0</v>
      </c>
      <c r="DR12" s="16">
        <v>0</v>
      </c>
      <c r="DS12" s="16">
        <v>1605.97</v>
      </c>
      <c r="DT12" s="16">
        <v>0</v>
      </c>
      <c r="DU12" s="16">
        <v>0</v>
      </c>
      <c r="DV12" s="16">
        <v>0</v>
      </c>
      <c r="DW12" s="16">
        <v>0</v>
      </c>
      <c r="DX12" s="16">
        <v>0</v>
      </c>
      <c r="DY12" s="16" t="s">
        <v>177</v>
      </c>
      <c r="DZ12" s="16" t="s">
        <v>177</v>
      </c>
      <c r="EA12" s="16" t="s">
        <v>177</v>
      </c>
      <c r="EB12" s="16" t="s">
        <v>177</v>
      </c>
      <c r="EC12" s="16" t="s">
        <v>189</v>
      </c>
      <c r="ED12" s="16" t="s">
        <v>177</v>
      </c>
      <c r="EE12" s="16" t="s">
        <v>177</v>
      </c>
      <c r="EF12" s="16" t="s">
        <v>177</v>
      </c>
      <c r="EG12" s="16" t="s">
        <v>177</v>
      </c>
      <c r="EH12" s="16" t="s">
        <v>177</v>
      </c>
      <c r="EI12" s="16" t="s">
        <v>177</v>
      </c>
      <c r="EJ12" s="16" t="s">
        <v>182</v>
      </c>
      <c r="EK12" s="16" t="s">
        <v>177</v>
      </c>
      <c r="EL12" s="16" t="s">
        <v>177</v>
      </c>
      <c r="EM12" s="16" t="s">
        <v>177</v>
      </c>
      <c r="EN12" s="16" t="s">
        <v>204</v>
      </c>
      <c r="EO12" s="16" t="s">
        <v>205</v>
      </c>
      <c r="EP12" s="16" t="s">
        <v>213</v>
      </c>
      <c r="EQ12" s="16" t="s">
        <v>212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EAMPRV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fabien hugon</cp:lastModifiedBy>
  <cp:lastPrinted>2016-03-14T16:06:07Z</cp:lastPrinted>
  <dcterms:created xsi:type="dcterms:W3CDTF">2014-10-10T13:20:55Z</dcterms:created>
  <dcterms:modified xsi:type="dcterms:W3CDTF">2021-06-09T06:42:44Z</dcterms:modified>
</cp:coreProperties>
</file>